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3-5\"/>
    </mc:Choice>
  </mc:AlternateContent>
  <xr:revisionPtr revIDLastSave="0" documentId="13_ncr:1_{53381906-CC06-415C-A3BF-7F33B5935C4E}" xr6:coauthVersionLast="47" xr6:coauthVersionMax="47" xr10:uidLastSave="{00000000-0000-0000-0000-000000000000}"/>
  <bookViews>
    <workbookView xWindow="-120" yWindow="-120" windowWidth="29040" windowHeight="15720"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9" r:id="rId11"/>
    <sheet name="12l_D " sheetId="14" r:id="rId12"/>
    <sheet name="13l_SD" sheetId="17" r:id="rId13"/>
    <sheet name="Sąrašai" sheetId="9" state="hidden" r:id="rId14"/>
  </sheets>
  <definedNames>
    <definedName name="imone" localSheetId="10">#REF!</definedName>
    <definedName name="imone">#REF!</definedName>
    <definedName name="j" localSheetId="13">Sąrašai!#REF!</definedName>
    <definedName name="priemone" localSheetId="10">#REF!</definedName>
    <definedName name="priemone">#REF!</definedName>
    <definedName name="_xlnm.Print_Area" localSheetId="10">'11l_PD'!$A$1:$C$28</definedName>
    <definedName name="_xlnm.Print_Area" localSheetId="1">'1-2l_Titulinis'!$A$1:$J$42</definedName>
    <definedName name="_xlnm.Print_Area" localSheetId="12">'13l_SD'!$A$1:$C$12</definedName>
    <definedName name="_xlnm.Print_Area" localSheetId="2">'3l_VP'!$A$1:$B$14</definedName>
    <definedName name="_xlnm.Print_Area" localSheetId="3">'4l_S'!$A$1:$J$81</definedName>
    <definedName name="_xlnm.Print_Area" localSheetId="5">'6l_FP'!$A$1:$L$74</definedName>
    <definedName name="_xlnm.Print_Area" localSheetId="6">'7l_FŠ'!$A$1:$J$18</definedName>
    <definedName name="_xlnm.Print_Area" localSheetId="0">Instrukcija!$A$1:$B$11</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E4" i="18" l="1"/>
  <c r="C17" i="5" l="1"/>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7" i="5" l="1"/>
  <c r="I17" i="5" s="1"/>
  <c r="H18" i="5"/>
  <c r="I18"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<sst xmlns="http://schemas.openxmlformats.org/spreadsheetml/2006/main" count="724" uniqueCount="686">
  <si>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</si>
  <si>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</si>
  <si>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</si>
  <si>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</si>
  <si>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</si>
  <si>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</si>
  <si>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</si>
  <si>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</si>
  <si>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</si>
  <si>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</si>
  <si>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</si>
  <si>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</si>
  <si>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</si>
  <si>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</si>
  <si>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</si>
  <si>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</si>
  <si>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</si>
  <si>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</si>
  <si>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</si>
  <si>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</si>
  <si>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</si>
  <si>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</si>
  <si>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</si>
  <si>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</si>
  <si>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</si>
  <si>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</si>
  <si>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</si>
  <si>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</si>
  <si>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</si>
  <si>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</si>
  <si>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</si>
  <si>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</si>
  <si>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</si>
  <si>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</si>
  <si>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</si>
  <si>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</si>
  <si>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</si>
  <si>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</si>
  <si>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</si>
  <si>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</si>
  <si>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</si>
  <si>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</si>
  <si>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</si>
  <si>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</si>
  <si>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</si>
  <si>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</si>
  <si>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</si>
  <si>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</si>
  <si>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</si>
  <si>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</si>
  <si>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</si>
  <si>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</si>
  <si>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</si>
  <si>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</si>
  <si>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</si>
  <si>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</si>
  <si>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</si>
  <si>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</si>
  <si>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</si>
  <si>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</si>
  <si>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</si>
  <si>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</si>
  <si>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</si>
  <si>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</si>
  <si>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</si>
  <si>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</si>
  <si>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</si>
  <si>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</si>
  <si>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</si>
  <si>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</si>
  <si>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</si>
  <si>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</si>
  <si>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</si>
  <si>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</si>
  <si>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</si>
  <si>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</si>
  <si>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</si>
  <si>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</si>
  <si>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</si>
  <si>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</si>
  <si>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</si>
  <si>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</si>
  <si>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</si>
  <si>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</si>
  <si>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</si>
  <si>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</si>
  <si>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</si>
  <si>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</si>
  <si>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</si>
  <si>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</si>
  <si>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</si>
  <si>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</si>
  <si>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</si>
  <si>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</si>
  <si>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</si>
  <si>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</si>
  <si>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</si>
  <si>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</si>
  <si>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</si>
  <si>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</si>
  <si>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</si>
  <si>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</si>
  <si>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</si>
  <si>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</si>
  <si>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</si>
  <si>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</si>
  <si>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</si>
  <si>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</si>
  <si>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</si>
  <si>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</si>
  <si>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</si>
  <si>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</si>
  <si>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</si>
  <si>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</si>
  <si>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</si>
  <si>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</si>
  <si>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</si>
  <si>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</si>
  <si>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</si>
  <si>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</si>
  <si>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</si>
  <si>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</si>
  <si>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</si>
  <si>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R.37</t>
  </si>
  <si>
    <t>R.39</t>
  </si>
  <si>
    <t>R.41</t>
  </si>
  <si>
    <t>R.42</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</si>
  <si>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</si>
  <si>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</si>
  <si>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</si>
  <si>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</si>
  <si>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</si>
  <si>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</si>
  <si>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vnt.</t>
  </si>
  <si>
    <t>etatai</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</si>
  <si>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</si>
  <si>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</si>
  <si>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</si>
  <si>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</si>
  <si>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</si>
  <si>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</si>
  <si>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</si>
  <si>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</si>
  <si>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</si>
  <si>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</si>
  <si>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</si>
  <si>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</si>
  <si>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</si>
  <si>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</si>
  <si>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</si>
  <si>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</si>
  <si>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</si>
  <si>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</si>
  <si>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</si>
  <si>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</si>
  <si>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</si>
  <si>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</si>
  <si>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</si>
  <si>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</si>
  <si>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</si>
  <si>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</si>
  <si>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</si>
  <si>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</si>
  <si>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</si>
  <si>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</si>
  <si>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</si>
  <si>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</si>
  <si>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</si>
  <si>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</si>
  <si>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</si>
  <si>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</si>
  <si>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</si>
  <si>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</si>
  <si>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</si>
  <si>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</si>
  <si>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</si>
  <si>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</si>
  <si>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</si>
  <si>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</si>
  <si>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</si>
  <si>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</si>
  <si>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</si>
  <si>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</si>
  <si>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</si>
  <si>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</si>
  <si>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</si>
  <si>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</si>
  <si>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</si>
  <si>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</si>
  <si>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</si>
  <si>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</si>
  <si>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</si>
  <si>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</si>
  <si>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</si>
  <si>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</si>
  <si>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</si>
  <si>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</si>
  <si>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</si>
  <si>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</si>
  <si>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</si>
  <si>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</si>
  <si>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</si>
  <si>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</si>
  <si>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</si>
  <si>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</si>
  <si>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</si>
  <si>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</si>
  <si>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</si>
  <si>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</si>
  <si>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</si>
  <si>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</si>
  <si>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</si>
  <si>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</si>
  <si>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</si>
  <si>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</si>
  <si>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</si>
  <si>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</si>
  <si>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</si>
  <si>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</si>
  <si>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</si>
  <si>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</si>
  <si>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</si>
  <si>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</si>
  <si>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</si>
  <si>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</si>
  <si>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</si>
  <si>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</si>
  <si>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</si>
  <si>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</si>
  <si>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</si>
  <si>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</si>
  <si>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</si>
  <si>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</si>
  <si>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</si>
  <si>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</si>
  <si>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</si>
  <si>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</si>
  <si>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</si>
  <si>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</si>
  <si>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</si>
  <si>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</si>
  <si>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</si>
  <si>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</si>
  <si>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</si>
  <si>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</si>
  <si>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</si>
  <si>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</si>
  <si>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</si>
  <si>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</si>
  <si>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</si>
  <si>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</si>
  <si>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</si>
  <si>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</si>
  <si>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</si>
  <si>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</si>
  <si>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</si>
  <si>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</si>
  <si>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</si>
  <si>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</si>
  <si>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</si>
  <si>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</si>
  <si>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</si>
  <si>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</si>
  <si>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</si>
  <si>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</si>
  <si>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</si>
  <si>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</si>
  <si>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</si>
  <si>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</si>
  <si>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</si>
  <si>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</si>
  <si>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</si>
  <si>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</si>
  <si>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</si>
  <si>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</si>
  <si>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</si>
  <si>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</si>
  <si>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</si>
  <si>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</si>
  <si>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</si>
  <si>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</si>
  <si>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</si>
  <si>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</si>
  <si>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</si>
  <si>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</si>
  <si>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</si>
  <si>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</si>
  <si>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</si>
  <si>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</si>
  <si>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</si>
  <si>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</si>
  <si>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</si>
  <si>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</si>
  <si>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</si>
  <si>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</si>
  <si>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</si>
  <si>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</si>
  <si>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</si>
  <si>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</si>
  <si>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</si>
  <si>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</si>
  <si>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</si>
  <si>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</si>
  <si>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</si>
  <si>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</si>
  <si>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</si>
  <si>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</si>
  <si>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</si>
  <si>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</si>
  <si>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</si>
  <si>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</si>
  <si>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</si>
  <si>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</si>
  <si>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</si>
  <si>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</si>
  <si>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</si>
  <si>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</si>
  <si>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</si>
  <si>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</si>
  <si>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</si>
  <si>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</si>
  <si>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</si>
  <si>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</si>
  <si>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</si>
  <si>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</si>
  <si>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</si>
  <si>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</si>
  <si>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</si>
  <si>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</si>
  <si>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</si>
  <si>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</si>
  <si>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</si>
  <si>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</si>
  <si>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</si>
  <si>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</si>
  <si>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</si>
  <si>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</si>
  <si>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</si>
  <si>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</si>
  <si>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</si>
  <si>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</si>
  <si>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</si>
  <si>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</si>
  <si>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</si>
  <si>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</si>
  <si>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</si>
  <si>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</si>
  <si>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</si>
  <si>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</si>
  <si>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</si>
  <si>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</si>
  <si>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</si>
  <si>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</si>
  <si>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</si>
  <si>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</si>
  <si>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</si>
  <si>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</si>
  <si>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</si>
  <si>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</si>
  <si>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</si>
  <si>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</si>
  <si>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</si>
  <si>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</si>
  <si>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</si>
  <si>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</si>
  <si>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</si>
  <si>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</si>
  <si>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</si>
  <si>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</si>
  <si>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</si>
  <si>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</si>
  <si>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</si>
  <si>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</si>
  <si>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</si>
  <si>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</si>
  <si>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</si>
  <si>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</si>
  <si>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</si>
  <si>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</si>
  <si>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</si>
  <si>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</si>
  <si>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</si>
  <si>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</si>
  <si>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</si>
  <si>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</si>
  <si>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</si>
  <si>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</si>
  <si>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</si>
  <si>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</si>
  <si>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</si>
  <si>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</si>
  <si>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</si>
  <si>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</si>
  <si>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</si>
  <si>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</si>
  <si>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</si>
  <si>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</si>
  <si>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</si>
  <si>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</si>
  <si>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</si>
  <si>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</si>
  <si>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</si>
  <si>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</si>
  <si>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</si>
  <si>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</si>
  <si>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</si>
  <si>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</si>
  <si>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</si>
  <si>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</si>
  <si>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</si>
  <si>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</si>
  <si>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</si>
  <si>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</si>
  <si>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</si>
  <si>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</si>
  <si>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</si>
  <si>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</si>
  <si>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</si>
  <si>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</si>
  <si>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</si>
  <si>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</si>
  <si>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</si>
  <si>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</si>
  <si>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</si>
  <si>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</si>
  <si>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</si>
  <si>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</si>
  <si>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</si>
  <si>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</si>
  <si>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</si>
  <si>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</si>
  <si>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</si>
  <si>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</si>
  <si>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</si>
  <si>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</si>
  <si>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</si>
  <si>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</si>
  <si>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</si>
  <si>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</si>
  <si>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</si>
  <si>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</si>
  <si>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</si>
  <si>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</si>
  <si>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</si>
  <si>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</si>
  <si>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</si>
  <si>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</si>
  <si>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</si>
  <si>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</si>
  <si>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</si>
  <si>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</si>
  <si>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</si>
  <si>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</si>
  <si>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</si>
  <si>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</si>
  <si>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</si>
  <si>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</si>
  <si>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</si>
  <si>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</si>
  <si>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</si>
  <si>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</si>
  <si>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</si>
  <si>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</si>
  <si>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</si>
  <si>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</si>
  <si>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</si>
  <si>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</si>
  <si>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</si>
  <si>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</si>
  <si>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</si>
  <si>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</si>
  <si>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</si>
  <si>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</si>
  <si>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</si>
  <si>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</si>
  <si>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</si>
  <si>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</si>
  <si>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</si>
  <si>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</si>
  <si>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</si>
  <si>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</si>
  <si>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</si>
  <si>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</si>
  <si>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</si>
  <si>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</si>
  <si>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</si>
  <si>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</si>
  <si>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</si>
  <si>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</si>
  <si>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</si>
  <si>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</si>
  <si>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</si>
  <si>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</si>
  <si>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</si>
  <si>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</si>
  <si>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</si>
  <si>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</si>
  <si>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</si>
  <si>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</si>
  <si>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</si>
  <si>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</si>
  <si>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</si>
  <si>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</si>
  <si>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</si>
  <si>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</si>
  <si>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</si>
  <si>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</si>
  <si>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</si>
  <si>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</si>
  <si>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</si>
  <si>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</si>
  <si>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</si>
  <si>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</si>
  <si>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</si>
  <si>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</si>
  <si>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</si>
  <si>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</si>
  <si>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</si>
  <si>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</si>
  <si>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</si>
  <si>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</si>
  <si>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</si>
  <si>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</si>
  <si>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</si>
  <si>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</si>
  <si>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</si>
  <si>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</si>
  <si>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</si>
  <si>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</si>
  <si>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</si>
  <si>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</si>
  <si>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</si>
  <si>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</si>
  <si>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</si>
  <si>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</si>
  <si>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</si>
  <si>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</si>
  <si>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</si>
  <si>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</si>
  <si>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</si>
  <si>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</si>
  <si>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</si>
  <si>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</si>
  <si>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</si>
  <si>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</si>
  <si>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</si>
  <si>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</si>
  <si>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</si>
  <si>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</si>
  <si>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</si>
  <si>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</si>
  <si>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</si>
  <si>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</si>
  <si>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</si>
  <si>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</si>
  <si>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</si>
  <si>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</si>
  <si>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</si>
  <si>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</si>
  <si>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</si>
  <si>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</si>
  <si>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</si>
  <si>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</si>
  <si>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</si>
  <si>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</si>
  <si>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</si>
  <si>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</si>
  <si>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</si>
  <si>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</si>
  <si>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</si>
  <si>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</si>
  <si>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</si>
  <si>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</si>
  <si>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</si>
  <si>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</si>
  <si>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</si>
  <si>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</si>
  <si>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</si>
  <si>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</si>
  <si>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</si>
  <si>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</si>
  <si>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</si>
  <si>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</si>
  <si>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</si>
  <si>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</si>
  <si>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</si>
  <si>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</si>
  <si>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</si>
  <si>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</si>
  <si>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</si>
  <si>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</si>
  <si>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</si>
  <si>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</si>
  <si>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</si>
  <si>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</si>
  <si>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</si>
  <si>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</si>
  <si>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</si>
  <si>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</si>
  <si>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</si>
  <si>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</si>
  <si>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</si>
  <si>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</si>
  <si>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</si>
  <si>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</si>
  <si>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</si>
  <si>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</si>
  <si>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</si>
  <si>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</si>
  <si>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</si>
  <si>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</si>
  <si>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</si>
  <si>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</si>
  <si>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</si>
  <si>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</si>
  <si>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</si>
  <si>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</si>
  <si>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</si>
  <si>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</si>
  <si>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</si>
  <si>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</si>
  <si>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NR. KELM-LEADER-20VVG-03-01</t>
  </si>
  <si>
    <t xml:space="preserve">NE ŽEMĖS ŪKIO VERSLO KŪRIMAS IR PLĖTRA </t>
  </si>
  <si>
    <t>KELMĖS KRAŠTO PARTNERYSTĖS VIETOS VEIKLOS GRUPĖ</t>
  </si>
  <si>
    <t>Didesnis sukurtų naujų darbo vietų (etatų) skaičius</t>
  </si>
  <si>
    <t>sukurta 1,5 ir daugiau darbo vietų (etatų)</t>
  </si>
  <si>
    <t>sukurta  ne mažiau kaip 1 darbo vieta (etatas)</t>
  </si>
  <si>
    <t>5.1.1.</t>
  </si>
  <si>
    <t>5.1.2.</t>
  </si>
  <si>
    <t xml:space="preserve">5.2. </t>
  </si>
  <si>
    <t>5.2.1.</t>
  </si>
  <si>
    <t>5.2.2.</t>
  </si>
  <si>
    <t>ilgiau kaip 5 metus</t>
  </si>
  <si>
    <t xml:space="preserve">nuo 2 iki 5 (imtinai) metų </t>
  </si>
  <si>
    <t xml:space="preserve">5.3. </t>
  </si>
  <si>
    <t>5.3.1.</t>
  </si>
  <si>
    <t>5.3.2.</t>
  </si>
  <si>
    <t>5.3.3.</t>
  </si>
  <si>
    <t>5.3.4.</t>
  </si>
  <si>
    <t>5.4.</t>
  </si>
  <si>
    <t>5.4.1.</t>
  </si>
  <si>
    <t>5.4.2.</t>
  </si>
  <si>
    <t>Projekto veikla tiesiogiai prisideda prie klimato kaitos švelninimo ar prisitaikymo prie jos arba prie tvarios energetikos plėtros</t>
  </si>
  <si>
    <t>Projektu siekiama tenkinti visuomenės poreikius, susijusius su maistu ir sveikata, mažinti maisto atliekų kiekį, gerinti gyvūnų gerovę ar kitaip prisidėti prie BŽŪP SO9 tikslo įgyvendinimo</t>
  </si>
  <si>
    <t>5.5.</t>
  </si>
  <si>
    <t>Projektu kuriamos paslaugos VVG teritorijos gyventojams</t>
  </si>
  <si>
    <t>5.5.1.</t>
  </si>
  <si>
    <t>5.5.2.</t>
  </si>
  <si>
    <t>Sukurtomis paslaugomis pasinaudos ne mažiau kaip 30 VVG teritorijos gyventojų</t>
  </si>
  <si>
    <t>Sukurtomis paslaugomis pasinaudos ne mažiau kaip 15 VVG teritorijos gyventojų</t>
  </si>
  <si>
    <t>Vietos projekte numatytomis veiklomis horizontaliai prisidedama prie Sveikatingumo skatinimo ir (ar) gyvūnų gerovės (pagal Reglamento (ES) Nr. 2021/2115 6 str. 1 dalies i punktą) ir/arba Aplinkosaugos, klimato kaitos pokyčių švelninimo ir prisitaikymo, tausaus gamtos išteklių valdymo (pagal Reglamento (ES) Nr. 2021/2115 6 str. 1 dalies d, e, f punktus) tikslų (atrankos balai sumuojami)</t>
  </si>
  <si>
    <t>Pareiškėjas (fizinis asmuo) – kaimo gyventojas arba pareiškėjo (juridinio asmens) vadovas ir akcininkai iki paramos paraiškos pateikimo dienos nepertraukiamai deklaravo gyvenamąją vietą kaimo vietovėje (Kelmės krašto partnerystės VVG teritorijoje)</t>
  </si>
  <si>
    <t>Atitiktis atrankos kriterijui nustatoma paraiškos vertinimo metu pagal pareiškėjo pateiktą pagrindimą ir kartu su paraiška pateiktus dokumentus (raštiškas įsipareigojimas, kad sukurtomis paslaugomis pasinaudos paraiškoje nurodytas VVG</t>
  </si>
  <si>
    <t>Atitiktis atrankos kriterijui nustatoma vertinant galutinės ir/arba užbaigto vietos projekto ataskaitos duomenis, patikrų vietoje metu ir pridedamus dokumentus (pvz. išrašytos sąskaitos, paslaugų kvitai ir pan.)</t>
  </si>
  <si>
    <t>Atitiktis atrankos kriterijui nustatoma vertinant galutinės ir/arba užbaigto vietos projekto ataskaitos duomenis, patikrų vietoje metu ir pridedamus dokumentus</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</si>
  <si>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</si>
  <si>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</si>
  <si>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 xml:space="preserve">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t>
  </si>
  <si>
    <t>Atitiktis atrankos kriterijui nustatoma paraiškos vertinimo metu atsižvelgiant į inovatyvumo lygį pagal pateiktą pagrindimą apie projekto/veiklos originalumą, naujoviškumą (pvz. tyrimai, apklausos, analizės dėl naujos technologijos, idėjos ar metodo naujiems procesams, paslaugoms, technologijoms, techninėms priemonėms, žaliavoms ar produktams kurti arba esamiems tobulinti) ir vadovaujantis Projektų inovatyvumo vertinimo metodika, patvirtinta Lietuvos Respublikos žemės ūkio ministro 2023 m. kovo 24 d. įsakymu Nr. 3D-181 „Dėl  projektų inovatyvumo vertinimo metodikos patvirtinimo“</t>
  </si>
  <si>
    <t>I lygis – išskirtinai inovatyvus projektas, kai vertinimo metu surenkama daugiau nei 75 proc. maksimalios svorio balų sumos</t>
  </si>
  <si>
    <t>II lygis – reikšmingai inovatyvus projektas, kai vertinimo metu surenkama nuo daugiau nei 50 iki 75 proc. imtinai maksimalios svorio balų sumos</t>
  </si>
  <si>
    <t>III lygis – vidutiniškai inovatyvus projektas, kai vertinimo metu surenkama nuo daugiau nei 30 iki 50 proc. imtinai maksimalios svorio balų sumos</t>
  </si>
  <si>
    <t>IV lygis – nereikšmingai inovatyvus projektas, kai vertinimo metu surenkama iki 30 proc. imtinai maksimalios svorio balų sumos</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</si>
  <si>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</si>
  <si>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</si>
  <si>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 xml:space="preserve">Projekto/veiklos naujoviškumas (inovacijos), inovatyvumo lygis </t>
  </si>
  <si>
    <t>Galutinių naudos gavėjų skaičius (paremtas verslas kuria paslaugas, kuriomis galėtų naudotis bent 30 vietos gyventojų)</t>
  </si>
  <si>
    <t xml:space="preserve">Verslo planas </t>
  </si>
  <si>
    <t>Smulkiojo ir vidutinio verslo subjekto statuso deklaracija</t>
  </si>
  <si>
    <t xml:space="preserve">"Vienos įmonės" deklaracija </t>
  </si>
  <si>
    <t>Įsipareigojimas, kad sukurtomis paslaugomis pasinaudos paraiškoje nurodytas VVG teritorijos gyventojų skaičius</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</si>
  <si>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</si>
  <si>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</si>
  <si>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</si>
  <si>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</si>
  <si>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</si>
  <si>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</si>
  <si>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</si>
  <si>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Seniūnijos pažyma apie gyvenamosios vietos deklaravimą</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</si>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</sst>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2"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1"/>
      <color theme="1"/>
      <name val="Times New Roman"/>
      <family val="1"/>
    </font>
    <font>
      <b/>
      <sz val="12"/>
      <color theme="1"/>
      <name val="Times New Roman"/>
      <family val="1"/>
    </font>
    <font>
      <sz val="11"/>
      <color theme="1"/>
      <name val="Arial"/>
      <family val="2"/>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4" fillId="0" borderId="0" applyFont="0" applyFill="0" applyBorder="0" applyAlignment="0" applyProtection="0"/>
    <xf numFmtId="0" fontId="1" fillId="0" borderId="5"/>
    <xf numFmtId="0" fontId="41" fillId="0" borderId="5"/>
  </cellStyleXfs>
  <cellXfs count="374">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4" borderId="8" xfId="0" applyFont="1" applyFill="1" applyBorder="1" applyAlignment="1" applyProtection="1">
      <alignment vertical="top" wrapText="1"/>
      <protection locked="0"/>
    </xf>
    <xf numFmtId="0" fontId="28" fillId="13" borderId="8" xfId="0" applyFont="1" applyFill="1" applyBorder="1" applyAlignment="1" applyProtection="1">
      <alignment vertical="top" wrapText="1"/>
      <protection locked="0"/>
    </xf>
    <xf numFmtId="2" fontId="28" fillId="4" borderId="8" xfId="0" applyNumberFormat="1" applyFont="1" applyFill="1" applyBorder="1" applyAlignment="1" applyProtection="1">
      <alignment vertical="top" wrapText="1"/>
      <protection locked="0"/>
    </xf>
    <xf numFmtId="0" fontId="28" fillId="4" borderId="8" xfId="0" applyFont="1" applyFill="1" applyBorder="1" applyAlignment="1" applyProtection="1">
      <alignment wrapText="1"/>
      <protection locked="0"/>
    </xf>
    <xf numFmtId="0" fontId="28"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2" fontId="28" fillId="16" borderId="8" xfId="0" applyNumberFormat="1" applyFont="1" applyFill="1" applyBorder="1"/>
    <xf numFmtId="0" fontId="27" fillId="16" borderId="8" xfId="0" applyFont="1" applyFill="1" applyBorder="1" applyAlignment="1">
      <alignment horizontal="center" vertical="center"/>
    </xf>
    <xf numFmtId="0" fontId="32" fillId="16" borderId="0" xfId="0" applyFont="1" applyFill="1" applyAlignment="1">
      <alignment wrapText="1"/>
    </xf>
    <xf numFmtId="2" fontId="32" fillId="16" borderId="8" xfId="0" applyNumberFormat="1" applyFont="1" applyFill="1" applyBorder="1" applyAlignment="1">
      <alignment vertical="center"/>
    </xf>
    <xf numFmtId="0" fontId="32" fillId="16" borderId="21" xfId="0" applyFont="1" applyFill="1" applyBorder="1" applyAlignment="1">
      <alignment wrapText="1"/>
    </xf>
    <xf numFmtId="0" fontId="32" fillId="0" borderId="0" xfId="0" applyFont="1"/>
    <xf numFmtId="0" fontId="32" fillId="16" borderId="8" xfId="0" applyFont="1" applyFill="1" applyBorder="1" applyAlignment="1">
      <alignment vertical="top" wrapText="1"/>
    </xf>
    <xf numFmtId="2" fontId="34" fillId="18" borderId="8" xfId="0" applyNumberFormat="1" applyFont="1" applyFill="1" applyBorder="1"/>
    <xf numFmtId="0" fontId="32" fillId="16" borderId="8" xfId="0" applyFont="1" applyFill="1" applyBorder="1"/>
    <xf numFmtId="49" fontId="28" fillId="16" borderId="8" xfId="0" applyNumberFormat="1" applyFont="1" applyFill="1" applyBorder="1" applyAlignment="1">
      <alignment horizontal="center" vertical="center"/>
    </xf>
    <xf numFmtId="0" fontId="28" fillId="16" borderId="8" xfId="0" applyFont="1" applyFill="1" applyBorder="1" applyAlignment="1">
      <alignment horizontal="left" vertical="top" wrapText="1"/>
    </xf>
    <xf numFmtId="0" fontId="27" fillId="0" borderId="8" xfId="0" applyFont="1" applyBorder="1" applyAlignment="1">
      <alignment horizontal="center" vertical="center"/>
    </xf>
    <xf numFmtId="2" fontId="32" fillId="16" borderId="8" xfId="0" applyNumberFormat="1" applyFont="1" applyFill="1" applyBorder="1"/>
    <xf numFmtId="49" fontId="28" fillId="0" borderId="8" xfId="0" applyNumberFormat="1" applyFont="1" applyBorder="1" applyAlignment="1">
      <alignment horizontal="center" vertical="center"/>
    </xf>
    <xf numFmtId="0" fontId="28" fillId="16" borderId="8" xfId="0" applyFont="1" applyFill="1" applyBorder="1"/>
    <xf numFmtId="0" fontId="27" fillId="16" borderId="8" xfId="0" applyFont="1" applyFill="1" applyBorder="1" applyAlignment="1">
      <alignment vertical="top" wrapText="1"/>
    </xf>
    <xf numFmtId="2" fontId="27" fillId="16" borderId="8" xfId="0" applyNumberFormat="1" applyFont="1" applyFill="1" applyBorder="1"/>
    <xf numFmtId="0" fontId="27" fillId="16" borderId="8" xfId="0" applyFont="1" applyFill="1" applyBorder="1"/>
    <xf numFmtId="0" fontId="32" fillId="16" borderId="21" xfId="0" applyFont="1" applyFill="1" applyBorder="1"/>
    <xf numFmtId="0" fontId="28" fillId="16" borderId="8" xfId="0" applyFont="1" applyFill="1" applyBorder="1" applyAlignment="1">
      <alignment vertical="top" wrapText="1"/>
    </xf>
    <xf numFmtId="2" fontId="28" fillId="16" borderId="8" xfId="0" applyNumberFormat="1" applyFont="1" applyFill="1" applyBorder="1" applyAlignment="1">
      <alignment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2" fontId="28"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2" fillId="9" borderId="8" xfId="0" applyFont="1" applyFill="1" applyBorder="1" applyAlignment="1" applyProtection="1">
      <alignment horizontal="center" vertical="center" wrapText="1"/>
      <protection locked="0"/>
    </xf>
    <xf numFmtId="0" fontId="40" fillId="9" borderId="8" xfId="0" applyFont="1" applyFill="1" applyBorder="1" applyAlignment="1" applyProtection="1">
      <alignment vertical="center" wrapText="1"/>
      <protection locked="0"/>
    </xf>
    <xf numFmtId="0" fontId="40"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left" vertical="center" wrapText="1"/>
      <protection locked="0"/>
    </xf>
    <xf numFmtId="0" fontId="40" fillId="9" borderId="8" xfId="0" applyFont="1" applyFill="1" applyBorder="1" applyAlignment="1" applyProtection="1">
      <alignment horizontal="left" vertical="center" wrapText="1"/>
      <protection locked="0"/>
    </xf>
    <xf numFmtId="0" fontId="2" fillId="0" borderId="5" xfId="3" applyFont="1"/>
    <xf numFmtId="0" fontId="2" fillId="13" borderId="8" xfId="3" applyFont="1" applyFill="1" applyBorder="1" applyProtection="1">
      <protection locked="0"/>
    </xf>
    <xf numFmtId="0" fontId="2" fillId="4" borderId="8" xfId="3" applyFont="1" applyFill="1" applyBorder="1" applyProtection="1">
      <protection locked="0"/>
    </xf>
    <xf numFmtId="0" fontId="26" fillId="0" borderId="5" xfId="3" applyFont="1"/>
    <xf numFmtId="0" fontId="2" fillId="9" borderId="8" xfId="3" applyFont="1" applyFill="1" applyBorder="1" applyProtection="1">
      <protection locked="0"/>
    </xf>
    <xf numFmtId="0" fontId="2" fillId="9" borderId="8" xfId="3" applyFont="1" applyFill="1" applyBorder="1" applyAlignment="1" applyProtection="1">
      <alignment wrapText="1"/>
      <protection locked="0"/>
    </xf>
    <xf numFmtId="0" fontId="5" fillId="7" borderId="8" xfId="3" applyFont="1" applyFill="1" applyBorder="1" applyAlignment="1">
      <alignment horizontal="center" vertical="center" wrapText="1"/>
    </xf>
    <xf numFmtId="0" fontId="5" fillId="0" borderId="5" xfId="3" applyFont="1"/>
    <xf numFmtId="0" fontId="5" fillId="0" borderId="5" xfId="3" applyFont="1" applyAlignment="1">
      <alignment horizontal="center"/>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vertical="center" wrapText="1"/>
      <protection locked="0"/>
    </xf>
    <xf numFmtId="0" fontId="39"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2" fillId="9" borderId="22" xfId="0" applyFont="1" applyFill="1" applyBorder="1" applyAlignment="1" applyProtection="1">
      <alignment horizontal="left" vertical="center" wrapText="1"/>
      <protection locked="0"/>
    </xf>
    <xf numFmtId="0" fontId="2" fillId="9" borderId="23"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8"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4">
    <cellStyle name="Įprastas" xfId="0" builtinId="0"/>
    <cellStyle name="Įprastas 2" xfId="2" xr:uid="{D41CDE3D-CD7F-4D67-9DA9-3006DAB4647A}"/>
    <cellStyle name="Įprastas 3" xfId="3" xr:uid="{E5504423-3A1B-49C5-B315-46D26129C841}"/>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A26" sqref="A26"/>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8"/>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9"/>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9"/>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20"/>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AA989"/>
  <sheetViews>
    <sheetView topLeftCell="A28" zoomScale="106" zoomScaleNormal="106" workbookViewId="0">
      <selection activeCell="E39" sqref="E39:J39"/>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57" t="s">
        <v>9</v>
      </c>
      <c r="C1" s="256"/>
      <c r="D1" s="256"/>
      <c r="E1" s="256"/>
      <c r="F1" s="256"/>
      <c r="G1" s="256"/>
      <c r="H1" s="256"/>
      <c r="I1" s="256"/>
      <c r="J1" s="256"/>
      <c r="K1" s="54"/>
      <c r="L1" s="54"/>
      <c r="M1" s="54"/>
      <c r="N1" s="54"/>
      <c r="O1" s="54"/>
      <c r="P1" s="54"/>
      <c r="Q1" s="54"/>
      <c r="R1" s="54"/>
      <c r="S1" s="54"/>
      <c r="T1" s="54"/>
      <c r="U1" s="54"/>
      <c r="V1" s="54"/>
      <c r="W1" s="54"/>
      <c r="X1" s="54"/>
      <c r="Y1" s="54"/>
      <c r="Z1" s="54"/>
      <c r="AA1" s="54"/>
    </row>
    <row r="2" spans="1:27" ht="15.75" x14ac:dyDescent="0.25">
      <c r="B2" s="256"/>
      <c r="C2" s="256"/>
      <c r="D2" s="256"/>
      <c r="E2" s="256"/>
      <c r="F2" s="256"/>
      <c r="G2" s="256"/>
      <c r="H2" s="256"/>
      <c r="I2" s="256"/>
      <c r="J2" s="256"/>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620</v>
      </c>
      <c r="L3" s="54"/>
      <c r="M3" s="54"/>
      <c r="N3" s="54"/>
      <c r="O3" s="54"/>
      <c r="P3" s="54"/>
      <c r="Q3" s="54"/>
      <c r="R3" s="54"/>
      <c r="S3" s="54"/>
      <c r="T3" s="54"/>
      <c r="U3" s="54"/>
      <c r="V3" s="54"/>
      <c r="W3" s="54"/>
      <c r="X3" s="54"/>
      <c r="Y3" s="54"/>
      <c r="Z3" s="54"/>
      <c r="AA3" s="54"/>
    </row>
    <row r="4" spans="1:27" ht="61.15" customHeight="1" x14ac:dyDescent="0.25">
      <c r="B4" s="265"/>
      <c r="C4" s="265"/>
      <c r="D4" s="265"/>
      <c r="E4" s="265"/>
      <c r="F4" s="265"/>
      <c r="G4" s="265"/>
      <c r="H4" s="265"/>
      <c r="I4" s="265"/>
      <c r="J4" s="265"/>
      <c r="K4" s="54"/>
      <c r="L4" s="54"/>
      <c r="M4" s="54"/>
      <c r="N4" s="54"/>
      <c r="O4" s="54"/>
      <c r="P4" s="54"/>
      <c r="Q4" s="54"/>
      <c r="R4" s="54"/>
      <c r="S4" s="54"/>
      <c r="T4" s="54"/>
      <c r="U4" s="54"/>
      <c r="V4" s="54"/>
      <c r="W4" s="54"/>
      <c r="X4" s="54"/>
      <c r="Y4" s="54"/>
      <c r="Z4" s="54"/>
      <c r="AA4" s="54"/>
    </row>
    <row r="5" spans="1:27" ht="15.75" customHeight="1" x14ac:dyDescent="0.25">
      <c r="B5" s="58"/>
      <c r="C5" s="58"/>
      <c r="D5" s="258" t="s">
        <v>337</v>
      </c>
      <c r="E5" s="259"/>
      <c r="F5" s="259"/>
      <c r="G5" s="259"/>
      <c r="H5" s="259"/>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60"/>
      <c r="F7" s="261"/>
      <c r="G7" s="261"/>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62" t="s">
        <v>3</v>
      </c>
      <c r="F8" s="259"/>
      <c r="G8" s="259"/>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57" t="s">
        <v>10</v>
      </c>
      <c r="C9" s="256"/>
      <c r="D9" s="256"/>
      <c r="E9" s="256"/>
      <c r="F9" s="256"/>
      <c r="G9" s="256"/>
      <c r="H9" s="256"/>
      <c r="I9" s="256"/>
      <c r="J9" s="256"/>
      <c r="K9" s="54"/>
      <c r="L9" s="54"/>
      <c r="M9" s="54"/>
      <c r="N9" s="54"/>
      <c r="O9" s="54"/>
      <c r="P9" s="54"/>
      <c r="Q9" s="54"/>
      <c r="R9" s="54"/>
      <c r="S9" s="54"/>
      <c r="T9" s="54"/>
      <c r="U9" s="54"/>
      <c r="V9" s="54"/>
      <c r="W9" s="54"/>
      <c r="X9" s="54"/>
      <c r="Y9" s="54"/>
      <c r="Z9" s="54"/>
      <c r="AA9" s="54"/>
    </row>
    <row r="10" spans="1:27" ht="42.75" customHeight="1" x14ac:dyDescent="0.25">
      <c r="A10" s="60"/>
      <c r="B10" s="266" t="s">
        <v>622</v>
      </c>
      <c r="C10" s="266"/>
      <c r="D10" s="266"/>
      <c r="E10" s="266"/>
      <c r="F10" s="266"/>
      <c r="G10" s="266"/>
      <c r="H10" s="266"/>
      <c r="I10" s="266"/>
      <c r="J10" s="266"/>
      <c r="K10" s="54"/>
      <c r="L10" s="54"/>
      <c r="M10" s="54"/>
      <c r="N10" s="54"/>
      <c r="O10" s="54"/>
      <c r="P10" s="54"/>
      <c r="Q10" s="54"/>
      <c r="R10" s="54"/>
      <c r="S10" s="54"/>
      <c r="T10" s="54"/>
      <c r="U10" s="54"/>
      <c r="V10" s="54"/>
      <c r="W10" s="54"/>
      <c r="X10" s="54"/>
      <c r="Y10" s="54"/>
      <c r="Z10" s="54"/>
      <c r="AA10" s="54"/>
    </row>
    <row r="11" spans="1:27" ht="24.6" customHeight="1" x14ac:dyDescent="0.25">
      <c r="A11" s="189"/>
      <c r="B11" s="266" t="s">
        <v>621</v>
      </c>
      <c r="C11" s="266"/>
      <c r="D11" s="266"/>
      <c r="E11" s="266"/>
      <c r="F11" s="266"/>
      <c r="G11" s="266"/>
      <c r="H11" s="266"/>
      <c r="I11" s="266"/>
      <c r="J11" s="266"/>
      <c r="K11" s="54"/>
      <c r="L11" s="54"/>
      <c r="M11" s="54"/>
      <c r="N11" s="54"/>
      <c r="O11" s="54"/>
      <c r="P11" s="54"/>
      <c r="Q11" s="54"/>
      <c r="R11" s="54"/>
      <c r="S11" s="54"/>
      <c r="T11" s="54"/>
      <c r="U11" s="54"/>
      <c r="V11" s="54"/>
      <c r="W11" s="54"/>
      <c r="X11" s="54"/>
      <c r="Y11" s="54"/>
      <c r="Z11" s="54"/>
      <c r="AA11" s="54"/>
    </row>
    <row r="12" spans="1:27" ht="15.75" x14ac:dyDescent="0.25">
      <c r="B12" s="55"/>
      <c r="C12" s="55"/>
      <c r="D12" s="55"/>
      <c r="E12" s="263"/>
      <c r="F12" s="264"/>
      <c r="G12" s="264"/>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62" t="s">
        <v>338</v>
      </c>
      <c r="F13" s="262"/>
      <c r="G13" s="262"/>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65" t="s">
        <v>623</v>
      </c>
      <c r="C15" s="265"/>
      <c r="D15" s="265"/>
      <c r="E15" s="265"/>
      <c r="F15" s="265"/>
      <c r="G15" s="265"/>
      <c r="H15" s="265"/>
      <c r="I15" s="265"/>
      <c r="J15" s="265"/>
      <c r="K15" s="54"/>
      <c r="L15" s="54"/>
      <c r="M15" s="54"/>
      <c r="N15" s="54"/>
      <c r="O15" s="54"/>
      <c r="P15" s="54"/>
      <c r="Q15" s="54"/>
      <c r="R15" s="54"/>
      <c r="S15" s="54"/>
      <c r="T15" s="54"/>
      <c r="U15" s="54"/>
      <c r="V15" s="54"/>
      <c r="W15" s="54"/>
      <c r="X15" s="54"/>
      <c r="Y15" s="54"/>
      <c r="Z15" s="54"/>
      <c r="AA15" s="54"/>
    </row>
    <row r="16" spans="1:27" ht="15.75" x14ac:dyDescent="0.25">
      <c r="B16" s="55"/>
      <c r="C16" s="255" t="s">
        <v>4</v>
      </c>
      <c r="D16" s="256"/>
      <c r="E16" s="256"/>
      <c r="F16" s="256"/>
      <c r="G16" s="256"/>
      <c r="H16" s="256"/>
      <c r="I16" s="256"/>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51" t="s">
        <v>49</v>
      </c>
      <c r="C19" s="251"/>
      <c r="D19" s="251"/>
      <c r="E19" s="252"/>
      <c r="F19" s="253"/>
      <c r="G19" s="253"/>
      <c r="H19" s="253"/>
      <c r="I19" s="253"/>
      <c r="J19" s="254"/>
      <c r="K19" s="54"/>
      <c r="L19" s="54"/>
      <c r="M19" s="54"/>
      <c r="N19" s="54"/>
      <c r="O19" s="54"/>
      <c r="P19" s="54"/>
      <c r="Q19" s="54"/>
      <c r="R19" s="54"/>
      <c r="S19" s="54"/>
      <c r="T19" s="54"/>
      <c r="U19" s="54"/>
      <c r="V19" s="54"/>
      <c r="W19" s="54"/>
      <c r="X19" s="54"/>
      <c r="Y19" s="54"/>
      <c r="Z19" s="54"/>
      <c r="AA19" s="54"/>
    </row>
    <row r="20" spans="1:27" ht="15.75" x14ac:dyDescent="0.25">
      <c r="A20" s="53" t="s">
        <v>91</v>
      </c>
      <c r="B20" s="251" t="s">
        <v>11</v>
      </c>
      <c r="C20" s="251"/>
      <c r="D20" s="251"/>
      <c r="E20" s="252"/>
      <c r="F20" s="253"/>
      <c r="G20" s="253"/>
      <c r="H20" s="253"/>
      <c r="I20" s="253"/>
      <c r="J20" s="254"/>
      <c r="K20" s="54"/>
      <c r="L20" s="54"/>
      <c r="M20" s="54"/>
      <c r="N20" s="54"/>
      <c r="O20" s="54"/>
      <c r="P20" s="54"/>
      <c r="Q20" s="54"/>
      <c r="R20" s="54"/>
      <c r="S20" s="54"/>
      <c r="T20" s="54"/>
      <c r="U20" s="54"/>
      <c r="V20" s="54"/>
      <c r="W20" s="54"/>
      <c r="X20" s="54"/>
      <c r="Y20" s="54"/>
      <c r="Z20" s="54"/>
      <c r="AA20" s="54"/>
    </row>
    <row r="21" spans="1:27" ht="15.75" x14ac:dyDescent="0.25">
      <c r="A21" s="53" t="s">
        <v>92</v>
      </c>
      <c r="B21" s="241" t="s">
        <v>12</v>
      </c>
      <c r="C21" s="242"/>
      <c r="D21" s="243"/>
      <c r="E21" s="233"/>
      <c r="F21" s="234"/>
      <c r="G21" s="234"/>
      <c r="H21" s="234"/>
      <c r="I21" s="234"/>
      <c r="J21" s="235"/>
      <c r="K21" s="54"/>
      <c r="L21" s="54"/>
      <c r="M21" s="54"/>
      <c r="N21" s="54"/>
      <c r="O21" s="54"/>
      <c r="P21" s="54"/>
      <c r="Q21" s="54"/>
      <c r="R21" s="54"/>
      <c r="S21" s="54"/>
      <c r="T21" s="54"/>
      <c r="U21" s="54"/>
      <c r="V21" s="54"/>
      <c r="W21" s="54"/>
      <c r="X21" s="54"/>
      <c r="Y21" s="54"/>
      <c r="Z21" s="54"/>
      <c r="AA21" s="54"/>
    </row>
    <row r="22" spans="1:27" ht="15.75" x14ac:dyDescent="0.25">
      <c r="A22" s="53" t="s">
        <v>93</v>
      </c>
      <c r="B22" s="244" t="s">
        <v>13</v>
      </c>
      <c r="C22" s="245"/>
      <c r="D22" s="246"/>
      <c r="E22" s="233"/>
      <c r="F22" s="234"/>
      <c r="G22" s="234"/>
      <c r="H22" s="234"/>
      <c r="I22" s="234"/>
      <c r="J22" s="235"/>
      <c r="K22" s="54"/>
      <c r="L22" s="54"/>
      <c r="M22" s="54"/>
      <c r="N22" s="54"/>
      <c r="O22" s="54"/>
      <c r="P22" s="54"/>
      <c r="Q22" s="54"/>
      <c r="R22" s="54"/>
      <c r="S22" s="54"/>
      <c r="T22" s="54"/>
      <c r="U22" s="54"/>
      <c r="V22" s="54"/>
      <c r="W22" s="54"/>
      <c r="X22" s="54"/>
      <c r="Y22" s="54"/>
      <c r="Z22" s="54"/>
      <c r="AA22" s="54"/>
    </row>
    <row r="23" spans="1:27" ht="15.75" x14ac:dyDescent="0.25">
      <c r="A23" s="53" t="s">
        <v>232</v>
      </c>
      <c r="B23" s="241" t="s">
        <v>14</v>
      </c>
      <c r="C23" s="242"/>
      <c r="D23" s="243"/>
      <c r="E23" s="233"/>
      <c r="F23" s="234"/>
      <c r="G23" s="234"/>
      <c r="H23" s="234"/>
      <c r="I23" s="234"/>
      <c r="J23" s="235"/>
      <c r="K23" s="54"/>
      <c r="L23" s="54"/>
      <c r="M23" s="54"/>
      <c r="N23" s="54"/>
      <c r="O23" s="63"/>
      <c r="P23" s="54"/>
      <c r="Q23" s="54"/>
      <c r="R23" s="54"/>
      <c r="S23" s="54"/>
      <c r="T23" s="54"/>
      <c r="U23" s="54"/>
      <c r="V23" s="54"/>
      <c r="W23" s="54"/>
      <c r="X23" s="54"/>
      <c r="Y23" s="54"/>
      <c r="Z23" s="54"/>
      <c r="AA23" s="54"/>
    </row>
    <row r="24" spans="1:27" ht="15.75" x14ac:dyDescent="0.25">
      <c r="A24" s="53" t="s">
        <v>233</v>
      </c>
      <c r="B24" s="241" t="s">
        <v>15</v>
      </c>
      <c r="C24" s="242"/>
      <c r="D24" s="243"/>
      <c r="E24" s="233"/>
      <c r="F24" s="234"/>
      <c r="G24" s="234"/>
      <c r="H24" s="234"/>
      <c r="I24" s="234"/>
      <c r="J24" s="235"/>
      <c r="K24" s="54"/>
      <c r="L24" s="54"/>
      <c r="M24" s="54"/>
      <c r="N24" s="54"/>
      <c r="O24" s="54"/>
      <c r="P24" s="54"/>
      <c r="Q24" s="54"/>
      <c r="R24" s="54"/>
      <c r="S24" s="54"/>
      <c r="T24" s="54"/>
      <c r="U24" s="54"/>
      <c r="V24" s="54"/>
      <c r="W24" s="54"/>
      <c r="X24" s="54"/>
      <c r="Y24" s="54"/>
      <c r="Z24" s="54"/>
      <c r="AA24" s="54"/>
    </row>
    <row r="25" spans="1:27" ht="15.75" x14ac:dyDescent="0.25">
      <c r="A25" s="53" t="s">
        <v>234</v>
      </c>
      <c r="B25" s="241" t="s">
        <v>16</v>
      </c>
      <c r="C25" s="242"/>
      <c r="D25" s="243"/>
      <c r="E25" s="233"/>
      <c r="F25" s="234"/>
      <c r="G25" s="234"/>
      <c r="H25" s="234"/>
      <c r="I25" s="234"/>
      <c r="J25" s="235"/>
      <c r="K25" s="54"/>
      <c r="L25" s="54"/>
      <c r="M25" s="54"/>
      <c r="N25" s="54"/>
      <c r="O25" s="54"/>
      <c r="P25" s="54"/>
      <c r="Q25" s="54"/>
      <c r="R25" s="54"/>
      <c r="S25" s="54"/>
      <c r="T25" s="54"/>
      <c r="U25" s="54"/>
      <c r="V25" s="54"/>
      <c r="W25" s="54"/>
      <c r="X25" s="54"/>
      <c r="Y25" s="54"/>
      <c r="Z25" s="54"/>
      <c r="AA25" s="54"/>
    </row>
    <row r="26" spans="1:27" ht="15.75" x14ac:dyDescent="0.25">
      <c r="A26" s="53" t="s">
        <v>235</v>
      </c>
      <c r="B26" s="241" t="s">
        <v>17</v>
      </c>
      <c r="C26" s="242"/>
      <c r="D26" s="243"/>
      <c r="E26" s="233"/>
      <c r="F26" s="234"/>
      <c r="G26" s="234"/>
      <c r="H26" s="234"/>
      <c r="I26" s="234"/>
      <c r="J26" s="235"/>
      <c r="K26" s="54"/>
      <c r="L26" s="54"/>
      <c r="M26" s="54"/>
      <c r="N26" s="54"/>
      <c r="O26" s="54"/>
      <c r="P26" s="54"/>
      <c r="Q26" s="54"/>
      <c r="R26" s="54"/>
      <c r="S26" s="54"/>
      <c r="T26" s="54"/>
      <c r="U26" s="54"/>
      <c r="V26" s="54"/>
      <c r="W26" s="54"/>
      <c r="X26" s="54"/>
      <c r="Y26" s="54"/>
      <c r="Z26" s="54"/>
      <c r="AA26" s="54"/>
    </row>
    <row r="27" spans="1:27" ht="15.75" x14ac:dyDescent="0.25">
      <c r="A27" s="53" t="s">
        <v>236</v>
      </c>
      <c r="B27" s="241" t="s">
        <v>18</v>
      </c>
      <c r="C27" s="242"/>
      <c r="D27" s="243"/>
      <c r="E27" s="233"/>
      <c r="F27" s="234"/>
      <c r="G27" s="234"/>
      <c r="H27" s="234"/>
      <c r="I27" s="234"/>
      <c r="J27" s="235"/>
      <c r="K27" s="54"/>
      <c r="L27" s="54"/>
      <c r="M27" s="54"/>
      <c r="N27" s="54"/>
      <c r="O27" s="54"/>
      <c r="P27" s="54"/>
      <c r="Q27" s="54"/>
      <c r="R27" s="54"/>
      <c r="S27" s="54"/>
      <c r="T27" s="54"/>
      <c r="U27" s="54"/>
      <c r="V27" s="54"/>
      <c r="W27" s="54"/>
      <c r="X27" s="54"/>
      <c r="Y27" s="54"/>
      <c r="Z27" s="54"/>
      <c r="AA27" s="54"/>
    </row>
    <row r="28" spans="1:27" ht="15.75" x14ac:dyDescent="0.25">
      <c r="A28" s="53" t="s">
        <v>237</v>
      </c>
      <c r="B28" s="240" t="s">
        <v>19</v>
      </c>
      <c r="C28" s="240"/>
      <c r="D28" s="240"/>
      <c r="E28" s="233"/>
      <c r="F28" s="234"/>
      <c r="G28" s="234"/>
      <c r="H28" s="234"/>
      <c r="I28" s="234"/>
      <c r="J28" s="235"/>
      <c r="K28" s="54"/>
      <c r="L28" s="54"/>
      <c r="M28" s="63"/>
      <c r="N28" s="54"/>
      <c r="O28" s="54"/>
      <c r="P28" s="54"/>
      <c r="Q28" s="54"/>
      <c r="R28" s="54"/>
      <c r="S28" s="54"/>
      <c r="T28" s="54"/>
      <c r="U28" s="54"/>
      <c r="V28" s="54"/>
      <c r="W28" s="54"/>
      <c r="X28" s="54"/>
      <c r="Y28" s="54"/>
      <c r="Z28" s="54"/>
      <c r="AA28" s="54"/>
    </row>
    <row r="29" spans="1:27" ht="15.75" x14ac:dyDescent="0.25">
      <c r="A29" s="53" t="s">
        <v>238</v>
      </c>
      <c r="B29" s="241" t="s">
        <v>20</v>
      </c>
      <c r="C29" s="242"/>
      <c r="D29" s="243"/>
      <c r="E29" s="233"/>
      <c r="F29" s="234"/>
      <c r="G29" s="234"/>
      <c r="H29" s="234"/>
      <c r="I29" s="234"/>
      <c r="J29" s="235"/>
      <c r="K29" s="54"/>
      <c r="L29" s="54"/>
      <c r="M29" s="54"/>
      <c r="N29" s="54"/>
      <c r="O29" s="54"/>
      <c r="P29" s="54"/>
      <c r="Q29" s="54"/>
      <c r="R29" s="54"/>
      <c r="S29" s="54"/>
      <c r="T29" s="54"/>
      <c r="U29" s="54"/>
      <c r="V29" s="54"/>
      <c r="W29" s="54"/>
      <c r="X29" s="54"/>
      <c r="Y29" s="54"/>
      <c r="Z29" s="54"/>
      <c r="AA29" s="54"/>
    </row>
    <row r="30" spans="1:27" ht="35.25" customHeight="1" x14ac:dyDescent="0.25">
      <c r="A30" s="53" t="s">
        <v>239</v>
      </c>
      <c r="B30" s="244" t="s">
        <v>21</v>
      </c>
      <c r="C30" s="245"/>
      <c r="D30" s="246"/>
      <c r="E30" s="233"/>
      <c r="F30" s="234"/>
      <c r="G30" s="234"/>
      <c r="H30" s="234"/>
      <c r="I30" s="234"/>
      <c r="J30" s="235"/>
      <c r="K30" s="54"/>
      <c r="L30" s="54"/>
      <c r="M30" s="54"/>
      <c r="N30" s="54"/>
      <c r="O30" s="54"/>
      <c r="P30" s="54"/>
      <c r="Q30" s="54"/>
      <c r="R30" s="54"/>
      <c r="S30" s="54"/>
      <c r="T30" s="54"/>
      <c r="U30" s="54"/>
      <c r="V30" s="54"/>
      <c r="W30" s="54"/>
      <c r="X30" s="54"/>
      <c r="Y30" s="54"/>
      <c r="Z30" s="54"/>
      <c r="AA30" s="54"/>
    </row>
    <row r="31" spans="1:27" ht="23.25" customHeight="1" x14ac:dyDescent="0.25">
      <c r="A31" s="53" t="s">
        <v>240</v>
      </c>
      <c r="B31" s="247" t="s">
        <v>22</v>
      </c>
      <c r="C31" s="248"/>
      <c r="D31" s="249"/>
      <c r="E31" s="233"/>
      <c r="F31" s="234"/>
      <c r="G31" s="234"/>
      <c r="H31" s="234"/>
      <c r="I31" s="234"/>
      <c r="J31" s="235"/>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50" t="s">
        <v>24</v>
      </c>
      <c r="C34" s="250"/>
      <c r="D34" s="250"/>
      <c r="E34" s="221"/>
      <c r="F34" s="221"/>
      <c r="G34" s="221"/>
      <c r="H34" s="221"/>
      <c r="I34" s="221"/>
      <c r="J34" s="221"/>
      <c r="K34" s="54"/>
      <c r="L34" s="54"/>
      <c r="M34" s="54"/>
      <c r="N34" s="54"/>
      <c r="O34" s="54"/>
      <c r="P34" s="54"/>
      <c r="Q34" s="54"/>
      <c r="R34" s="54"/>
      <c r="S34" s="54"/>
      <c r="T34" s="54"/>
      <c r="U34" s="54"/>
      <c r="V34" s="54"/>
      <c r="W34" s="54"/>
      <c r="X34" s="54"/>
      <c r="Y34" s="54"/>
      <c r="Z34" s="54"/>
      <c r="AA34" s="54"/>
    </row>
    <row r="35" spans="1:27" ht="15.6" customHeight="1" x14ac:dyDescent="0.25">
      <c r="A35" s="239" t="s">
        <v>94</v>
      </c>
      <c r="B35" s="222" t="s">
        <v>25</v>
      </c>
      <c r="C35" s="223"/>
      <c r="D35" s="224"/>
      <c r="E35" s="231" t="s">
        <v>26</v>
      </c>
      <c r="F35" s="232"/>
      <c r="G35" s="232"/>
      <c r="H35" s="232"/>
      <c r="I35" s="232"/>
      <c r="J35" s="14"/>
      <c r="K35" s="54"/>
      <c r="L35" s="54"/>
      <c r="M35" s="54"/>
      <c r="N35" s="54"/>
      <c r="O35" s="54"/>
      <c r="P35" s="54"/>
      <c r="Q35" s="54"/>
      <c r="R35" s="54"/>
      <c r="S35" s="54"/>
      <c r="T35" s="54"/>
      <c r="U35" s="54"/>
      <c r="V35" s="54"/>
      <c r="W35" s="54"/>
      <c r="X35" s="54"/>
      <c r="Y35" s="54"/>
      <c r="Z35" s="54"/>
      <c r="AA35" s="54"/>
    </row>
    <row r="36" spans="1:27" ht="15.6" customHeight="1" x14ac:dyDescent="0.25">
      <c r="A36" s="239"/>
      <c r="B36" s="225"/>
      <c r="C36" s="226"/>
      <c r="D36" s="227"/>
      <c r="E36" s="236" t="s">
        <v>27</v>
      </c>
      <c r="F36" s="237"/>
      <c r="G36" s="237"/>
      <c r="H36" s="237"/>
      <c r="I36" s="237"/>
      <c r="J36" s="238"/>
      <c r="K36" s="54"/>
      <c r="L36" s="54"/>
      <c r="M36" s="54"/>
      <c r="N36" s="54"/>
      <c r="O36" s="54"/>
      <c r="P36" s="54"/>
      <c r="Q36" s="54"/>
      <c r="R36" s="54"/>
      <c r="S36" s="54"/>
      <c r="T36" s="54"/>
      <c r="U36" s="54"/>
      <c r="V36" s="54"/>
      <c r="W36" s="54"/>
      <c r="X36" s="54"/>
      <c r="Y36" s="54"/>
      <c r="Z36" s="54"/>
      <c r="AA36" s="54"/>
    </row>
    <row r="37" spans="1:27" ht="169.15" customHeight="1" x14ac:dyDescent="0.25">
      <c r="A37" s="239"/>
      <c r="B37" s="228"/>
      <c r="C37" s="229"/>
      <c r="D37" s="230"/>
      <c r="E37" s="233"/>
      <c r="F37" s="234"/>
      <c r="G37" s="234"/>
      <c r="H37" s="234"/>
      <c r="I37" s="234"/>
      <c r="J37" s="235"/>
      <c r="K37" s="54"/>
      <c r="L37" s="54"/>
      <c r="M37" s="54"/>
      <c r="N37" s="54"/>
      <c r="O37" s="54"/>
      <c r="P37" s="54"/>
      <c r="Q37" s="54"/>
      <c r="R37" s="54"/>
      <c r="S37" s="54"/>
      <c r="T37" s="54"/>
      <c r="U37" s="54"/>
      <c r="V37" s="54"/>
      <c r="W37" s="54"/>
      <c r="X37" s="54"/>
      <c r="Y37" s="54"/>
      <c r="Z37" s="54"/>
      <c r="AA37" s="54"/>
    </row>
    <row r="38" spans="1:27" ht="46.15" customHeight="1" x14ac:dyDescent="0.25">
      <c r="A38" s="53" t="s">
        <v>52</v>
      </c>
      <c r="B38" s="273" t="s">
        <v>144</v>
      </c>
      <c r="C38" s="274"/>
      <c r="D38" s="275"/>
      <c r="E38" s="276"/>
      <c r="F38" s="276"/>
      <c r="G38" s="276"/>
      <c r="H38" s="276"/>
      <c r="I38" s="276"/>
      <c r="J38" s="276"/>
      <c r="K38" s="54"/>
      <c r="L38" s="54"/>
      <c r="M38" s="54"/>
      <c r="N38" s="54"/>
      <c r="O38" s="54"/>
      <c r="P38" s="54"/>
      <c r="Q38" s="54"/>
      <c r="R38" s="54"/>
      <c r="S38" s="54"/>
      <c r="T38" s="54"/>
      <c r="U38" s="54"/>
      <c r="V38" s="54"/>
      <c r="W38" s="54"/>
      <c r="X38" s="54"/>
      <c r="Y38" s="54"/>
      <c r="Z38" s="54"/>
      <c r="AA38" s="54"/>
    </row>
    <row r="39" spans="1:27" ht="57" customHeight="1" x14ac:dyDescent="0.25">
      <c r="A39" s="53" t="s">
        <v>53</v>
      </c>
      <c r="B39" s="277" t="s">
        <v>46</v>
      </c>
      <c r="C39" s="277"/>
      <c r="D39" s="277"/>
      <c r="E39" s="270"/>
      <c r="F39" s="271"/>
      <c r="G39" s="271"/>
      <c r="H39" s="271"/>
      <c r="I39" s="271"/>
      <c r="J39" s="272"/>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78" t="s">
        <v>255</v>
      </c>
      <c r="C40" s="279"/>
      <c r="D40" s="280"/>
      <c r="E40" s="270"/>
      <c r="F40" s="271"/>
      <c r="G40" s="271"/>
      <c r="H40" s="271"/>
      <c r="I40" s="271"/>
      <c r="J40" s="272"/>
      <c r="K40" s="54"/>
      <c r="L40" s="54"/>
      <c r="M40" s="54"/>
      <c r="N40" s="54"/>
      <c r="O40" s="54"/>
      <c r="P40" s="54"/>
      <c r="Q40" s="54"/>
      <c r="R40" s="54"/>
      <c r="S40" s="54"/>
      <c r="T40" s="54"/>
      <c r="U40" s="54"/>
      <c r="V40" s="54"/>
      <c r="W40" s="54"/>
      <c r="X40" s="54"/>
      <c r="Y40" s="54"/>
      <c r="Z40" s="54"/>
      <c r="AA40" s="54"/>
    </row>
    <row r="41" spans="1:27" ht="72" customHeight="1" x14ac:dyDescent="0.25">
      <c r="A41" s="53" t="s">
        <v>241</v>
      </c>
      <c r="B41" s="267" t="s">
        <v>256</v>
      </c>
      <c r="C41" s="268"/>
      <c r="D41" s="269"/>
      <c r="E41" s="270"/>
      <c r="F41" s="271"/>
      <c r="G41" s="271"/>
      <c r="H41" s="271"/>
      <c r="I41" s="271"/>
      <c r="J41" s="272"/>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pageSetUpPr fitToPage="1"/>
  </sheetPr>
  <dimension ref="A1:S980"/>
  <sheetViews>
    <sheetView zoomScaleNormal="100"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534</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533</v>
      </c>
      <c r="B13" s="73" t="s">
        <v>535</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fitToHeight="0" orientation="landscape" r:id="rId1"/>
  <rowBreaks count="2" manualBreakCount="2">
    <brk id="21" max="1" man="1"/>
    <brk id="49"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6" zoomScale="70" zoomScaleNormal="70" workbookViewId="0">
      <selection activeCell="E6" sqref="E6"/>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259</v>
      </c>
      <c r="B2" s="316" t="s">
        <v>613</v>
      </c>
      <c r="C2" s="316"/>
      <c r="D2" s="316"/>
      <c r="E2" s="316"/>
      <c r="F2" s="316"/>
      <c r="G2" s="316"/>
      <c r="H2" s="316"/>
      <c r="I2" s="316"/>
      <c r="J2" s="316"/>
      <c r="K2" s="67"/>
      <c r="L2" s="67"/>
      <c r="M2" s="67"/>
      <c r="N2" s="67"/>
      <c r="O2" s="67"/>
      <c r="P2" s="67"/>
      <c r="Q2" s="67"/>
      <c r="R2" s="67"/>
      <c r="S2" s="67"/>
    </row>
    <row r="3" spans="1:19" ht="51.6" customHeight="1" x14ac:dyDescent="0.25">
      <c r="A3" s="75" t="s">
        <v>260</v>
      </c>
      <c r="B3" s="317" t="s">
        <v>612</v>
      </c>
      <c r="C3" s="318"/>
      <c r="D3" s="318"/>
      <c r="E3" s="318"/>
      <c r="F3" s="318"/>
      <c r="G3" s="318"/>
      <c r="H3" s="318"/>
      <c r="I3" s="318"/>
      <c r="J3" s="319"/>
      <c r="K3" s="54"/>
      <c r="L3" s="54"/>
      <c r="M3" s="54"/>
      <c r="N3" s="54"/>
      <c r="O3" s="54"/>
      <c r="P3" s="54"/>
      <c r="Q3" s="54"/>
      <c r="R3" s="54"/>
      <c r="S3" s="54"/>
    </row>
    <row r="4" spans="1:19" ht="19.899999999999999" customHeight="1" x14ac:dyDescent="0.25">
      <c r="A4" s="75" t="s">
        <v>263</v>
      </c>
      <c r="B4" s="320" t="s">
        <v>261</v>
      </c>
      <c r="C4" s="320"/>
      <c r="D4" s="320"/>
      <c r="E4" s="320"/>
      <c r="F4" s="303"/>
      <c r="G4" s="305"/>
      <c r="H4" s="305"/>
      <c r="I4" s="305"/>
      <c r="J4" s="304"/>
      <c r="K4" s="54"/>
      <c r="L4" s="54"/>
      <c r="M4" s="54"/>
      <c r="N4" s="54"/>
      <c r="O4" s="54"/>
      <c r="P4" s="54"/>
      <c r="Q4" s="54"/>
      <c r="R4" s="54"/>
      <c r="S4" s="54"/>
    </row>
    <row r="5" spans="1:19" ht="17.45" customHeight="1" x14ac:dyDescent="0.25">
      <c r="A5" s="75" t="s">
        <v>264</v>
      </c>
      <c r="B5" s="320" t="s">
        <v>262</v>
      </c>
      <c r="C5" s="320"/>
      <c r="D5" s="320"/>
      <c r="E5" s="320"/>
      <c r="F5" s="281"/>
      <c r="G5" s="281"/>
      <c r="H5" s="281"/>
      <c r="I5" s="281"/>
      <c r="J5" s="281"/>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21" t="s">
        <v>265</v>
      </c>
      <c r="C7" s="321"/>
      <c r="D7" s="321"/>
      <c r="E7" s="321"/>
      <c r="F7" s="321"/>
      <c r="G7" s="321"/>
      <c r="H7" s="321"/>
      <c r="I7" s="321"/>
      <c r="J7" s="321"/>
      <c r="K7" s="67"/>
      <c r="L7" s="67"/>
      <c r="M7" s="67"/>
      <c r="N7" s="67"/>
      <c r="O7" s="67"/>
      <c r="P7" s="67"/>
      <c r="Q7" s="67"/>
      <c r="R7" s="67"/>
      <c r="S7" s="67"/>
    </row>
    <row r="8" spans="1:19" ht="49.15" customHeight="1" x14ac:dyDescent="0.25">
      <c r="A8" s="75" t="s">
        <v>266</v>
      </c>
      <c r="B8" s="296" t="s">
        <v>283</v>
      </c>
      <c r="C8" s="288"/>
      <c r="D8" s="288"/>
      <c r="E8" s="288"/>
      <c r="F8" s="288"/>
      <c r="G8" s="288"/>
      <c r="H8" s="288"/>
      <c r="I8" s="288"/>
      <c r="J8" s="288"/>
      <c r="K8" s="67"/>
      <c r="L8" s="67"/>
      <c r="M8" s="67"/>
      <c r="N8" s="67"/>
      <c r="O8" s="67"/>
      <c r="P8" s="67"/>
      <c r="Q8" s="67"/>
      <c r="R8" s="67"/>
      <c r="S8" s="67"/>
    </row>
    <row r="9" spans="1:19" ht="15.75" x14ac:dyDescent="0.25">
      <c r="A9" s="75" t="s">
        <v>273</v>
      </c>
      <c r="B9" s="310" t="s">
        <v>267</v>
      </c>
      <c r="C9" s="311"/>
      <c r="D9" s="311"/>
      <c r="E9" s="311"/>
      <c r="F9" s="311"/>
      <c r="G9" s="311"/>
      <c r="H9" s="312"/>
      <c r="I9" s="291"/>
      <c r="J9" s="292"/>
      <c r="K9" s="67"/>
      <c r="L9" s="67"/>
      <c r="M9" s="67"/>
      <c r="N9" s="67"/>
      <c r="O9" s="67"/>
      <c r="P9" s="67"/>
      <c r="Q9" s="67"/>
      <c r="R9" s="67"/>
      <c r="S9" s="67"/>
    </row>
    <row r="10" spans="1:19" ht="67.900000000000006" customHeight="1" x14ac:dyDescent="0.25">
      <c r="B10" s="77" t="s">
        <v>81</v>
      </c>
      <c r="C10" s="289" t="s">
        <v>268</v>
      </c>
      <c r="D10" s="289"/>
      <c r="E10" s="289"/>
      <c r="F10" s="289"/>
      <c r="G10" s="289"/>
      <c r="H10" s="78" t="s">
        <v>269</v>
      </c>
      <c r="I10" s="306" t="s">
        <v>270</v>
      </c>
      <c r="J10" s="307"/>
      <c r="K10" s="67"/>
      <c r="L10" s="67"/>
      <c r="M10" s="67"/>
      <c r="N10" s="67"/>
      <c r="O10" s="67"/>
      <c r="P10" s="67"/>
      <c r="Q10" s="67"/>
      <c r="R10" s="67"/>
      <c r="S10" s="67"/>
    </row>
    <row r="11" spans="1:19" ht="15.75" x14ac:dyDescent="0.25">
      <c r="B11" s="22"/>
      <c r="C11" s="303"/>
      <c r="D11" s="305"/>
      <c r="E11" s="305"/>
      <c r="F11" s="305"/>
      <c r="G11" s="304"/>
      <c r="H11" s="16"/>
      <c r="I11" s="305"/>
      <c r="J11" s="304"/>
      <c r="K11" s="67"/>
      <c r="L11" s="67"/>
      <c r="M11" s="67"/>
      <c r="N11" s="67"/>
      <c r="O11" s="67"/>
      <c r="P11" s="67"/>
      <c r="Q11" s="67"/>
      <c r="R11" s="67"/>
      <c r="S11" s="67"/>
    </row>
    <row r="12" spans="1:19" ht="15.75" x14ac:dyDescent="0.25">
      <c r="B12" s="22"/>
      <c r="C12" s="281"/>
      <c r="D12" s="281"/>
      <c r="E12" s="281"/>
      <c r="F12" s="281"/>
      <c r="G12" s="281"/>
      <c r="H12" s="16"/>
      <c r="I12" s="303"/>
      <c r="J12" s="304"/>
      <c r="K12" s="67"/>
      <c r="L12" s="67"/>
      <c r="M12" s="67"/>
      <c r="N12" s="67"/>
      <c r="O12" s="67"/>
      <c r="P12" s="67"/>
      <c r="Q12" s="67"/>
      <c r="R12" s="67"/>
      <c r="S12" s="67"/>
    </row>
    <row r="13" spans="1:19" ht="15.75" x14ac:dyDescent="0.25">
      <c r="B13" s="22"/>
      <c r="C13" s="281"/>
      <c r="D13" s="281"/>
      <c r="E13" s="281"/>
      <c r="F13" s="281"/>
      <c r="G13" s="281"/>
      <c r="H13" s="16"/>
      <c r="I13" s="303"/>
      <c r="J13" s="304"/>
      <c r="K13" s="67"/>
      <c r="L13" s="67"/>
      <c r="M13" s="67"/>
      <c r="N13" s="67"/>
      <c r="O13" s="67"/>
      <c r="P13" s="67"/>
      <c r="Q13" s="67"/>
      <c r="R13" s="67"/>
      <c r="S13" s="67"/>
    </row>
    <row r="14" spans="1:19" ht="15.75" x14ac:dyDescent="0.25">
      <c r="B14" s="22"/>
      <c r="C14" s="281"/>
      <c r="D14" s="281"/>
      <c r="E14" s="281"/>
      <c r="F14" s="281"/>
      <c r="G14" s="281"/>
      <c r="H14" s="16"/>
      <c r="I14" s="303"/>
      <c r="J14" s="304"/>
      <c r="K14" s="67"/>
      <c r="L14" s="67"/>
      <c r="M14" s="67"/>
      <c r="N14" s="67"/>
      <c r="O14" s="67"/>
      <c r="P14" s="67"/>
      <c r="Q14" s="67"/>
      <c r="R14" s="67"/>
      <c r="S14" s="67"/>
    </row>
    <row r="15" spans="1:19" ht="15.75" x14ac:dyDescent="0.25">
      <c r="B15" s="22"/>
      <c r="C15" s="281"/>
      <c r="D15" s="281"/>
      <c r="E15" s="281"/>
      <c r="F15" s="281"/>
      <c r="G15" s="281"/>
      <c r="H15" s="16"/>
      <c r="I15" s="303"/>
      <c r="J15" s="304"/>
      <c r="K15" s="67"/>
      <c r="L15" s="67"/>
      <c r="M15" s="67"/>
      <c r="N15" s="67"/>
      <c r="O15" s="67"/>
      <c r="P15" s="67"/>
      <c r="Q15" s="67"/>
      <c r="R15" s="67"/>
      <c r="S15" s="67"/>
    </row>
    <row r="16" spans="1:19" ht="15.75" x14ac:dyDescent="0.25">
      <c r="B16" s="22"/>
      <c r="C16" s="303"/>
      <c r="D16" s="305"/>
      <c r="E16" s="305"/>
      <c r="F16" s="305"/>
      <c r="G16" s="304"/>
      <c r="H16" s="16"/>
      <c r="I16" s="303"/>
      <c r="J16" s="304"/>
      <c r="K16" s="67"/>
      <c r="L16" s="67"/>
      <c r="M16" s="67"/>
      <c r="N16" s="67"/>
      <c r="O16" s="67"/>
      <c r="P16" s="67"/>
      <c r="Q16" s="67"/>
      <c r="R16" s="67"/>
      <c r="S16" s="67"/>
    </row>
    <row r="17" spans="1:19" ht="59.45" customHeight="1" x14ac:dyDescent="0.25">
      <c r="A17" s="75" t="s">
        <v>274</v>
      </c>
      <c r="B17" s="293" t="s">
        <v>271</v>
      </c>
      <c r="C17" s="294"/>
      <c r="D17" s="294"/>
      <c r="E17" s="294"/>
      <c r="F17" s="294"/>
      <c r="G17" s="294"/>
      <c r="H17" s="295"/>
      <c r="I17" s="291"/>
      <c r="J17" s="292"/>
      <c r="K17" s="67"/>
      <c r="L17" s="67"/>
      <c r="M17" s="67"/>
      <c r="N17" s="67"/>
      <c r="O17" s="67"/>
      <c r="P17" s="67"/>
      <c r="Q17" s="67"/>
      <c r="R17" s="67"/>
      <c r="S17" s="67"/>
    </row>
    <row r="18" spans="1:19" ht="67.900000000000006" customHeight="1" x14ac:dyDescent="0.25">
      <c r="B18" s="77" t="s">
        <v>81</v>
      </c>
      <c r="C18" s="289" t="s">
        <v>268</v>
      </c>
      <c r="D18" s="289"/>
      <c r="E18" s="289"/>
      <c r="F18" s="289"/>
      <c r="G18" s="289"/>
      <c r="H18" s="78" t="s">
        <v>269</v>
      </c>
      <c r="I18" s="306" t="s">
        <v>272</v>
      </c>
      <c r="J18" s="307"/>
      <c r="K18" s="67"/>
      <c r="L18" s="67"/>
      <c r="M18" s="67"/>
      <c r="N18" s="67"/>
      <c r="O18" s="67"/>
      <c r="P18" s="67"/>
      <c r="Q18" s="67"/>
      <c r="R18" s="67"/>
      <c r="S18" s="67"/>
    </row>
    <row r="19" spans="1:19" ht="15.75" x14ac:dyDescent="0.25">
      <c r="B19" s="22"/>
      <c r="C19" s="303"/>
      <c r="D19" s="305"/>
      <c r="E19" s="305"/>
      <c r="F19" s="305"/>
      <c r="G19" s="304"/>
      <c r="H19" s="16"/>
      <c r="I19" s="305"/>
      <c r="J19" s="304"/>
      <c r="K19" s="67"/>
      <c r="L19" s="67"/>
      <c r="M19" s="67"/>
      <c r="N19" s="67"/>
      <c r="O19" s="67"/>
      <c r="P19" s="67"/>
      <c r="Q19" s="67"/>
      <c r="R19" s="67"/>
      <c r="S19" s="67"/>
    </row>
    <row r="20" spans="1:19" ht="15.75" x14ac:dyDescent="0.25">
      <c r="B20" s="22"/>
      <c r="C20" s="281"/>
      <c r="D20" s="281"/>
      <c r="E20" s="281"/>
      <c r="F20" s="281"/>
      <c r="G20" s="281"/>
      <c r="H20" s="16"/>
      <c r="I20" s="303"/>
      <c r="J20" s="304"/>
      <c r="K20" s="67"/>
      <c r="L20" s="67"/>
      <c r="M20" s="67"/>
      <c r="N20" s="67"/>
      <c r="O20" s="67"/>
      <c r="P20" s="67"/>
      <c r="Q20" s="67"/>
      <c r="R20" s="67"/>
      <c r="S20" s="67"/>
    </row>
    <row r="21" spans="1:19" ht="15.75" x14ac:dyDescent="0.25">
      <c r="B21" s="22"/>
      <c r="C21" s="281"/>
      <c r="D21" s="281"/>
      <c r="E21" s="281"/>
      <c r="F21" s="281"/>
      <c r="G21" s="281"/>
      <c r="H21" s="16"/>
      <c r="I21" s="303"/>
      <c r="J21" s="304"/>
      <c r="K21" s="67"/>
      <c r="L21" s="67"/>
      <c r="M21" s="67"/>
      <c r="N21" s="67"/>
      <c r="O21" s="67"/>
      <c r="P21" s="67"/>
      <c r="Q21" s="67"/>
      <c r="R21" s="67"/>
      <c r="S21" s="67"/>
    </row>
    <row r="22" spans="1:19" ht="15.75" x14ac:dyDescent="0.25">
      <c r="B22" s="22"/>
      <c r="C22" s="281"/>
      <c r="D22" s="281"/>
      <c r="E22" s="281"/>
      <c r="F22" s="281"/>
      <c r="G22" s="281"/>
      <c r="H22" s="16"/>
      <c r="I22" s="303"/>
      <c r="J22" s="304"/>
      <c r="K22" s="67"/>
      <c r="L22" s="67"/>
      <c r="M22" s="67"/>
      <c r="N22" s="67"/>
      <c r="O22" s="67"/>
      <c r="P22" s="67"/>
      <c r="Q22" s="67"/>
      <c r="R22" s="67"/>
      <c r="S22" s="67"/>
    </row>
    <row r="23" spans="1:19" ht="15.75" x14ac:dyDescent="0.25">
      <c r="B23" s="22"/>
      <c r="C23" s="281"/>
      <c r="D23" s="281"/>
      <c r="E23" s="281"/>
      <c r="F23" s="281"/>
      <c r="G23" s="281"/>
      <c r="H23" s="16"/>
      <c r="I23" s="303"/>
      <c r="J23" s="304"/>
      <c r="K23" s="67"/>
      <c r="L23" s="67"/>
      <c r="M23" s="67"/>
      <c r="N23" s="67"/>
      <c r="O23" s="67"/>
      <c r="P23" s="67"/>
      <c r="Q23" s="67"/>
      <c r="R23" s="67"/>
      <c r="S23" s="67"/>
    </row>
    <row r="24" spans="1:19" ht="15.75" x14ac:dyDescent="0.25">
      <c r="B24" s="22"/>
      <c r="C24" s="303"/>
      <c r="D24" s="305"/>
      <c r="E24" s="305"/>
      <c r="F24" s="305"/>
      <c r="G24" s="304"/>
      <c r="H24" s="16"/>
      <c r="I24" s="303"/>
      <c r="J24" s="304"/>
      <c r="K24" s="67"/>
      <c r="L24" s="67"/>
      <c r="M24" s="67"/>
      <c r="N24" s="67"/>
      <c r="O24" s="67"/>
      <c r="P24" s="67"/>
      <c r="Q24" s="67"/>
      <c r="R24" s="67"/>
      <c r="S24" s="67"/>
    </row>
    <row r="25" spans="1:19" ht="41.45" customHeight="1" x14ac:dyDescent="0.25">
      <c r="A25" s="75" t="s">
        <v>275</v>
      </c>
      <c r="B25" s="293" t="s">
        <v>276</v>
      </c>
      <c r="C25" s="294"/>
      <c r="D25" s="294"/>
      <c r="E25" s="294"/>
      <c r="F25" s="294"/>
      <c r="G25" s="294"/>
      <c r="H25" s="295"/>
      <c r="I25" s="291"/>
      <c r="J25" s="292"/>
      <c r="K25" s="67"/>
      <c r="L25" s="67"/>
      <c r="M25" s="67"/>
      <c r="N25" s="67"/>
      <c r="O25" s="67"/>
      <c r="P25" s="67"/>
      <c r="Q25" s="67"/>
      <c r="R25" s="67"/>
      <c r="S25" s="67"/>
    </row>
    <row r="26" spans="1:19" ht="67.900000000000006" customHeight="1" x14ac:dyDescent="0.25">
      <c r="B26" s="77" t="s">
        <v>81</v>
      </c>
      <c r="C26" s="313" t="s">
        <v>277</v>
      </c>
      <c r="D26" s="314"/>
      <c r="E26" s="314"/>
      <c r="F26" s="314"/>
      <c r="G26" s="314"/>
      <c r="H26" s="315"/>
      <c r="I26" s="306" t="s">
        <v>278</v>
      </c>
      <c r="J26" s="307"/>
      <c r="K26" s="67"/>
      <c r="L26" s="67"/>
      <c r="M26" s="67"/>
      <c r="N26" s="67"/>
      <c r="O26" s="67"/>
      <c r="P26" s="67"/>
      <c r="Q26" s="67"/>
      <c r="R26" s="67"/>
      <c r="S26" s="67"/>
    </row>
    <row r="27" spans="1:19" ht="15.75" x14ac:dyDescent="0.25">
      <c r="B27" s="22"/>
      <c r="C27" s="303"/>
      <c r="D27" s="305"/>
      <c r="E27" s="305"/>
      <c r="F27" s="305"/>
      <c r="G27" s="305"/>
      <c r="H27" s="304"/>
      <c r="I27" s="305"/>
      <c r="J27" s="304"/>
      <c r="K27" s="67"/>
      <c r="L27" s="67"/>
      <c r="M27" s="67"/>
      <c r="N27" s="67"/>
      <c r="O27" s="67"/>
      <c r="P27" s="67"/>
      <c r="Q27" s="67"/>
      <c r="R27" s="67"/>
      <c r="S27" s="67"/>
    </row>
    <row r="28" spans="1:19" ht="15.75" x14ac:dyDescent="0.25">
      <c r="B28" s="22"/>
      <c r="C28" s="303"/>
      <c r="D28" s="305"/>
      <c r="E28" s="305"/>
      <c r="F28" s="305"/>
      <c r="G28" s="305"/>
      <c r="H28" s="304"/>
      <c r="I28" s="303"/>
      <c r="J28" s="304"/>
      <c r="K28" s="67"/>
      <c r="L28" s="67"/>
      <c r="M28" s="67"/>
      <c r="N28" s="67"/>
      <c r="O28" s="67"/>
      <c r="P28" s="67"/>
      <c r="Q28" s="67"/>
      <c r="R28" s="67"/>
      <c r="S28" s="67"/>
    </row>
    <row r="29" spans="1:19" ht="15.75" x14ac:dyDescent="0.25">
      <c r="B29" s="22"/>
      <c r="C29" s="303"/>
      <c r="D29" s="305"/>
      <c r="E29" s="305"/>
      <c r="F29" s="305"/>
      <c r="G29" s="305"/>
      <c r="H29" s="304"/>
      <c r="I29" s="303"/>
      <c r="J29" s="304"/>
      <c r="K29" s="67"/>
      <c r="L29" s="67"/>
      <c r="M29" s="67"/>
      <c r="N29" s="67"/>
      <c r="O29" s="67"/>
      <c r="P29" s="67"/>
      <c r="Q29" s="67"/>
      <c r="R29" s="67"/>
      <c r="S29" s="67"/>
    </row>
    <row r="30" spans="1:19" ht="15.75" x14ac:dyDescent="0.25">
      <c r="B30" s="22"/>
      <c r="C30" s="303"/>
      <c r="D30" s="305"/>
      <c r="E30" s="305"/>
      <c r="F30" s="305"/>
      <c r="G30" s="305"/>
      <c r="H30" s="304"/>
      <c r="I30" s="303"/>
      <c r="J30" s="304"/>
      <c r="K30" s="67"/>
      <c r="L30" s="67"/>
      <c r="M30" s="67"/>
      <c r="N30" s="67"/>
      <c r="O30" s="67"/>
      <c r="P30" s="67"/>
      <c r="Q30" s="67"/>
      <c r="R30" s="67"/>
      <c r="S30" s="67"/>
    </row>
    <row r="31" spans="1:19" ht="15.75" x14ac:dyDescent="0.25">
      <c r="B31" s="22"/>
      <c r="C31" s="303"/>
      <c r="D31" s="305"/>
      <c r="E31" s="305"/>
      <c r="F31" s="305"/>
      <c r="G31" s="305"/>
      <c r="H31" s="304"/>
      <c r="I31" s="303"/>
      <c r="J31" s="304"/>
      <c r="K31" s="67"/>
      <c r="L31" s="67"/>
      <c r="M31" s="67"/>
      <c r="N31" s="67"/>
      <c r="O31" s="67"/>
      <c r="P31" s="67"/>
      <c r="Q31" s="67"/>
      <c r="R31" s="67"/>
      <c r="S31" s="67"/>
    </row>
    <row r="32" spans="1:19" ht="15.75" x14ac:dyDescent="0.25">
      <c r="B32" s="22"/>
      <c r="C32" s="303"/>
      <c r="D32" s="305"/>
      <c r="E32" s="305"/>
      <c r="F32" s="305"/>
      <c r="G32" s="305"/>
      <c r="H32" s="304"/>
      <c r="I32" s="303"/>
      <c r="J32" s="304"/>
      <c r="K32" s="67"/>
      <c r="L32" s="67"/>
      <c r="M32" s="67"/>
      <c r="N32" s="67"/>
      <c r="O32" s="67"/>
      <c r="P32" s="67"/>
      <c r="Q32" s="67"/>
      <c r="R32" s="67"/>
      <c r="S32" s="67"/>
    </row>
    <row r="33" spans="1:19" ht="48" customHeight="1" x14ac:dyDescent="0.25">
      <c r="A33" s="75" t="s">
        <v>280</v>
      </c>
      <c r="B33" s="293" t="s">
        <v>279</v>
      </c>
      <c r="C33" s="294"/>
      <c r="D33" s="294"/>
      <c r="E33" s="294"/>
      <c r="F33" s="294"/>
      <c r="G33" s="294"/>
      <c r="H33" s="295"/>
      <c r="I33" s="291"/>
      <c r="J33" s="292"/>
      <c r="K33" s="67"/>
      <c r="L33" s="67"/>
      <c r="M33" s="67"/>
      <c r="N33" s="67"/>
      <c r="O33" s="67"/>
      <c r="P33" s="67"/>
      <c r="Q33" s="67"/>
      <c r="R33" s="67"/>
      <c r="S33" s="67"/>
    </row>
    <row r="34" spans="1:19" ht="67.900000000000006" customHeight="1" x14ac:dyDescent="0.25">
      <c r="B34" s="77" t="s">
        <v>81</v>
      </c>
      <c r="C34" s="313" t="s">
        <v>277</v>
      </c>
      <c r="D34" s="314"/>
      <c r="E34" s="314"/>
      <c r="F34" s="314"/>
      <c r="G34" s="314"/>
      <c r="H34" s="315"/>
      <c r="I34" s="306" t="s">
        <v>278</v>
      </c>
      <c r="J34" s="307"/>
      <c r="K34" s="67"/>
      <c r="L34" s="67"/>
      <c r="M34" s="67"/>
      <c r="N34" s="67"/>
      <c r="O34" s="67"/>
      <c r="P34" s="67"/>
      <c r="Q34" s="67"/>
      <c r="R34" s="67"/>
      <c r="S34" s="67"/>
    </row>
    <row r="35" spans="1:19" ht="15.75" x14ac:dyDescent="0.25">
      <c r="B35" s="22"/>
      <c r="C35" s="303"/>
      <c r="D35" s="305"/>
      <c r="E35" s="305"/>
      <c r="F35" s="305"/>
      <c r="G35" s="305"/>
      <c r="H35" s="304"/>
      <c r="I35" s="305"/>
      <c r="J35" s="304"/>
      <c r="K35" s="67"/>
      <c r="L35" s="67"/>
      <c r="M35" s="67"/>
      <c r="N35" s="67"/>
      <c r="O35" s="67"/>
      <c r="P35" s="67"/>
      <c r="Q35" s="67"/>
      <c r="R35" s="67"/>
      <c r="S35" s="67"/>
    </row>
    <row r="36" spans="1:19" ht="15.75" x14ac:dyDescent="0.25">
      <c r="B36" s="22"/>
      <c r="C36" s="303"/>
      <c r="D36" s="305"/>
      <c r="E36" s="305"/>
      <c r="F36" s="305"/>
      <c r="G36" s="305"/>
      <c r="H36" s="304"/>
      <c r="I36" s="303"/>
      <c r="J36" s="304"/>
      <c r="K36" s="67"/>
      <c r="L36" s="67"/>
      <c r="M36" s="67"/>
      <c r="N36" s="67"/>
      <c r="O36" s="67"/>
      <c r="P36" s="67"/>
      <c r="Q36" s="67"/>
      <c r="R36" s="67"/>
      <c r="S36" s="67"/>
    </row>
    <row r="37" spans="1:19" ht="15.75" x14ac:dyDescent="0.25">
      <c r="B37" s="22"/>
      <c r="C37" s="303"/>
      <c r="D37" s="305"/>
      <c r="E37" s="305"/>
      <c r="F37" s="305"/>
      <c r="G37" s="305"/>
      <c r="H37" s="304"/>
      <c r="I37" s="303"/>
      <c r="J37" s="304"/>
      <c r="K37" s="67"/>
      <c r="L37" s="67"/>
      <c r="M37" s="67"/>
      <c r="N37" s="67"/>
      <c r="O37" s="67"/>
      <c r="P37" s="67"/>
      <c r="Q37" s="67"/>
      <c r="R37" s="67"/>
      <c r="S37" s="67"/>
    </row>
    <row r="38" spans="1:19" ht="15.75" x14ac:dyDescent="0.25">
      <c r="B38" s="22"/>
      <c r="C38" s="303"/>
      <c r="D38" s="305"/>
      <c r="E38" s="305"/>
      <c r="F38" s="305"/>
      <c r="G38" s="305"/>
      <c r="H38" s="304"/>
      <c r="I38" s="303"/>
      <c r="J38" s="304"/>
      <c r="K38" s="67"/>
      <c r="L38" s="67"/>
      <c r="M38" s="67"/>
      <c r="N38" s="67"/>
      <c r="O38" s="67"/>
      <c r="P38" s="67"/>
      <c r="Q38" s="67"/>
      <c r="R38" s="67"/>
      <c r="S38" s="67"/>
    </row>
    <row r="39" spans="1:19" ht="15.75" x14ac:dyDescent="0.25">
      <c r="B39" s="22"/>
      <c r="C39" s="303"/>
      <c r="D39" s="305"/>
      <c r="E39" s="305"/>
      <c r="F39" s="305"/>
      <c r="G39" s="305"/>
      <c r="H39" s="304"/>
      <c r="I39" s="303"/>
      <c r="J39" s="304"/>
      <c r="K39" s="67"/>
      <c r="L39" s="67"/>
      <c r="M39" s="67"/>
      <c r="N39" s="67"/>
      <c r="O39" s="67"/>
      <c r="P39" s="67"/>
      <c r="Q39" s="67"/>
      <c r="R39" s="67"/>
      <c r="S39" s="67"/>
    </row>
    <row r="40" spans="1:19" ht="15.75" x14ac:dyDescent="0.25">
      <c r="B40" s="22"/>
      <c r="C40" s="303"/>
      <c r="D40" s="305"/>
      <c r="E40" s="305"/>
      <c r="F40" s="305"/>
      <c r="G40" s="305"/>
      <c r="H40" s="304"/>
      <c r="I40" s="303"/>
      <c r="J40" s="304"/>
      <c r="K40" s="67"/>
      <c r="L40" s="67"/>
      <c r="M40" s="67"/>
      <c r="N40" s="67"/>
      <c r="O40" s="67"/>
      <c r="P40" s="67"/>
      <c r="Q40" s="67"/>
      <c r="R40" s="67"/>
      <c r="S40" s="67"/>
    </row>
    <row r="41" spans="1:19" ht="57.6" customHeight="1" x14ac:dyDescent="0.25">
      <c r="A41" s="75" t="s">
        <v>281</v>
      </c>
      <c r="B41" s="293" t="s">
        <v>282</v>
      </c>
      <c r="C41" s="294"/>
      <c r="D41" s="294"/>
      <c r="E41" s="294"/>
      <c r="F41" s="294"/>
      <c r="G41" s="294"/>
      <c r="H41" s="295"/>
      <c r="I41" s="291"/>
      <c r="J41" s="292"/>
      <c r="K41" s="67"/>
      <c r="L41" s="67"/>
      <c r="M41" s="67"/>
      <c r="N41" s="67"/>
      <c r="O41" s="67"/>
      <c r="P41" s="67"/>
      <c r="Q41" s="67"/>
      <c r="R41" s="67"/>
      <c r="S41" s="67"/>
    </row>
    <row r="42" spans="1:19" ht="67.900000000000006" customHeight="1" x14ac:dyDescent="0.25">
      <c r="B42" s="77" t="s">
        <v>81</v>
      </c>
      <c r="C42" s="313" t="s">
        <v>277</v>
      </c>
      <c r="D42" s="314"/>
      <c r="E42" s="314"/>
      <c r="F42" s="314"/>
      <c r="G42" s="314"/>
      <c r="H42" s="315"/>
      <c r="I42" s="306" t="s">
        <v>278</v>
      </c>
      <c r="J42" s="307"/>
      <c r="K42" s="67"/>
      <c r="L42" s="67"/>
      <c r="M42" s="67"/>
      <c r="N42" s="67"/>
      <c r="O42" s="67"/>
      <c r="P42" s="67"/>
      <c r="Q42" s="67"/>
      <c r="R42" s="67"/>
      <c r="S42" s="67"/>
    </row>
    <row r="43" spans="1:19" ht="15.75" x14ac:dyDescent="0.25">
      <c r="B43" s="22"/>
      <c r="C43" s="303"/>
      <c r="D43" s="305"/>
      <c r="E43" s="305"/>
      <c r="F43" s="305"/>
      <c r="G43" s="305"/>
      <c r="H43" s="304"/>
      <c r="I43" s="305"/>
      <c r="J43" s="304"/>
      <c r="K43" s="67"/>
      <c r="L43" s="67"/>
      <c r="M43" s="67"/>
      <c r="N43" s="67"/>
      <c r="O43" s="67"/>
      <c r="P43" s="67"/>
      <c r="Q43" s="67"/>
      <c r="R43" s="67"/>
      <c r="S43" s="67"/>
    </row>
    <row r="44" spans="1:19" ht="15.75" x14ac:dyDescent="0.25">
      <c r="B44" s="22"/>
      <c r="C44" s="303"/>
      <c r="D44" s="305"/>
      <c r="E44" s="305"/>
      <c r="F44" s="305"/>
      <c r="G44" s="305"/>
      <c r="H44" s="304"/>
      <c r="I44" s="303"/>
      <c r="J44" s="304"/>
      <c r="K44" s="67"/>
      <c r="L44" s="67"/>
      <c r="M44" s="67"/>
      <c r="N44" s="67"/>
      <c r="O44" s="67"/>
      <c r="P44" s="67"/>
      <c r="Q44" s="67"/>
      <c r="R44" s="67"/>
      <c r="S44" s="67"/>
    </row>
    <row r="45" spans="1:19" ht="15.75" x14ac:dyDescent="0.25">
      <c r="B45" s="22"/>
      <c r="C45" s="303"/>
      <c r="D45" s="305"/>
      <c r="E45" s="305"/>
      <c r="F45" s="305"/>
      <c r="G45" s="305"/>
      <c r="H45" s="304"/>
      <c r="I45" s="303"/>
      <c r="J45" s="304"/>
      <c r="K45" s="67"/>
      <c r="L45" s="67"/>
      <c r="M45" s="67"/>
      <c r="N45" s="67"/>
      <c r="O45" s="67"/>
      <c r="P45" s="67"/>
      <c r="Q45" s="67"/>
      <c r="R45" s="67"/>
      <c r="S45" s="67"/>
    </row>
    <row r="46" spans="1:19" ht="15.75" x14ac:dyDescent="0.25">
      <c r="B46" s="22"/>
      <c r="C46" s="303"/>
      <c r="D46" s="305"/>
      <c r="E46" s="305"/>
      <c r="F46" s="305"/>
      <c r="G46" s="305"/>
      <c r="H46" s="304"/>
      <c r="I46" s="303"/>
      <c r="J46" s="304"/>
      <c r="K46" s="67"/>
      <c r="L46" s="67"/>
      <c r="M46" s="67"/>
      <c r="N46" s="67"/>
      <c r="O46" s="67"/>
      <c r="P46" s="67"/>
      <c r="Q46" s="67"/>
      <c r="R46" s="67"/>
      <c r="S46" s="67"/>
    </row>
    <row r="47" spans="1:19" ht="15.75" x14ac:dyDescent="0.25">
      <c r="B47" s="22"/>
      <c r="C47" s="303"/>
      <c r="D47" s="305"/>
      <c r="E47" s="305"/>
      <c r="F47" s="305"/>
      <c r="G47" s="305"/>
      <c r="H47" s="304"/>
      <c r="I47" s="303"/>
      <c r="J47" s="304"/>
      <c r="K47" s="67"/>
      <c r="L47" s="67"/>
      <c r="M47" s="67"/>
      <c r="N47" s="67"/>
      <c r="O47" s="67"/>
      <c r="P47" s="67"/>
      <c r="Q47" s="67"/>
      <c r="R47" s="67"/>
      <c r="S47" s="67"/>
    </row>
    <row r="48" spans="1:19" ht="15.75" x14ac:dyDescent="0.25">
      <c r="B48" s="22"/>
      <c r="C48" s="303"/>
      <c r="D48" s="305"/>
      <c r="E48" s="305"/>
      <c r="F48" s="305"/>
      <c r="G48" s="305"/>
      <c r="H48" s="304"/>
      <c r="I48" s="303"/>
      <c r="J48" s="304"/>
      <c r="K48" s="67"/>
      <c r="L48" s="67"/>
      <c r="M48" s="67"/>
      <c r="N48" s="67"/>
      <c r="O48" s="67"/>
      <c r="P48" s="67"/>
      <c r="Q48" s="67"/>
      <c r="R48" s="67"/>
      <c r="S48" s="67"/>
    </row>
    <row r="49" spans="1:19" ht="51" customHeight="1" x14ac:dyDescent="0.25">
      <c r="A49" s="75" t="s">
        <v>284</v>
      </c>
      <c r="B49" s="296" t="s">
        <v>291</v>
      </c>
      <c r="C49" s="288"/>
      <c r="D49" s="288"/>
      <c r="E49" s="288"/>
      <c r="F49" s="288"/>
      <c r="G49" s="288"/>
      <c r="H49" s="288"/>
      <c r="I49" s="288"/>
      <c r="J49" s="288"/>
      <c r="K49" s="67"/>
      <c r="L49" s="67"/>
      <c r="M49" s="67"/>
      <c r="N49" s="67"/>
      <c r="O49" s="67"/>
      <c r="P49" s="67"/>
      <c r="Q49" s="67"/>
      <c r="R49" s="67"/>
      <c r="S49" s="67"/>
    </row>
    <row r="50" spans="1:19" ht="15.75" x14ac:dyDescent="0.25">
      <c r="A50" s="75" t="s">
        <v>285</v>
      </c>
      <c r="B50" s="310" t="s">
        <v>286</v>
      </c>
      <c r="C50" s="311"/>
      <c r="D50" s="311"/>
      <c r="E50" s="311"/>
      <c r="F50" s="311"/>
      <c r="G50" s="311"/>
      <c r="H50" s="312"/>
      <c r="I50" s="308"/>
      <c r="J50" s="309"/>
      <c r="K50" s="67"/>
      <c r="L50" s="67"/>
      <c r="M50" s="67"/>
      <c r="N50" s="67"/>
      <c r="O50" s="67"/>
      <c r="P50" s="67"/>
      <c r="Q50" s="67"/>
      <c r="R50" s="67"/>
      <c r="S50" s="67"/>
    </row>
    <row r="51" spans="1:19" ht="67.900000000000006" customHeight="1" x14ac:dyDescent="0.25">
      <c r="B51" s="77" t="s">
        <v>81</v>
      </c>
      <c r="C51" s="289" t="s">
        <v>287</v>
      </c>
      <c r="D51" s="289"/>
      <c r="E51" s="289"/>
      <c r="F51" s="289"/>
      <c r="G51" s="289"/>
      <c r="H51" s="79" t="s">
        <v>288</v>
      </c>
      <c r="I51" s="306" t="s">
        <v>270</v>
      </c>
      <c r="J51" s="307"/>
      <c r="K51" s="67"/>
      <c r="L51" s="67"/>
      <c r="M51" s="67"/>
      <c r="N51" s="67"/>
      <c r="O51" s="67"/>
      <c r="P51" s="67"/>
      <c r="Q51" s="67"/>
      <c r="R51" s="67"/>
      <c r="S51" s="67"/>
    </row>
    <row r="52" spans="1:19" ht="15.75" x14ac:dyDescent="0.25">
      <c r="B52" s="22"/>
      <c r="C52" s="303"/>
      <c r="D52" s="305"/>
      <c r="E52" s="305"/>
      <c r="F52" s="305"/>
      <c r="G52" s="304"/>
      <c r="H52" s="16"/>
      <c r="I52" s="305"/>
      <c r="J52" s="304"/>
      <c r="K52" s="67"/>
      <c r="L52" s="67"/>
      <c r="M52" s="67"/>
      <c r="N52" s="67"/>
      <c r="O52" s="67"/>
      <c r="P52" s="67"/>
      <c r="Q52" s="67"/>
      <c r="R52" s="67"/>
      <c r="S52" s="67"/>
    </row>
    <row r="53" spans="1:19" ht="15.75" x14ac:dyDescent="0.25">
      <c r="B53" s="22"/>
      <c r="C53" s="281"/>
      <c r="D53" s="281"/>
      <c r="E53" s="281"/>
      <c r="F53" s="281"/>
      <c r="G53" s="281"/>
      <c r="H53" s="16"/>
      <c r="I53" s="303"/>
      <c r="J53" s="304"/>
      <c r="K53" s="67"/>
      <c r="L53" s="67"/>
      <c r="M53" s="67"/>
      <c r="N53" s="67"/>
      <c r="O53" s="67"/>
      <c r="P53" s="67"/>
      <c r="Q53" s="67"/>
      <c r="R53" s="67"/>
      <c r="S53" s="67"/>
    </row>
    <row r="54" spans="1:19" ht="15.75" x14ac:dyDescent="0.25">
      <c r="B54" s="22"/>
      <c r="C54" s="281"/>
      <c r="D54" s="281"/>
      <c r="E54" s="281"/>
      <c r="F54" s="281"/>
      <c r="G54" s="281"/>
      <c r="H54" s="16"/>
      <c r="I54" s="303"/>
      <c r="J54" s="304"/>
      <c r="K54" s="67"/>
      <c r="L54" s="67"/>
      <c r="M54" s="67"/>
      <c r="N54" s="67"/>
      <c r="O54" s="67"/>
      <c r="P54" s="67"/>
      <c r="Q54" s="67"/>
      <c r="R54" s="67"/>
      <c r="S54" s="67"/>
    </row>
    <row r="55" spans="1:19" ht="15.75" x14ac:dyDescent="0.25">
      <c r="B55" s="22"/>
      <c r="C55" s="281"/>
      <c r="D55" s="281"/>
      <c r="E55" s="281"/>
      <c r="F55" s="281"/>
      <c r="G55" s="281"/>
      <c r="H55" s="16"/>
      <c r="I55" s="303"/>
      <c r="J55" s="304"/>
      <c r="K55" s="67"/>
      <c r="L55" s="67"/>
      <c r="M55" s="67"/>
      <c r="N55" s="67"/>
      <c r="O55" s="67"/>
      <c r="P55" s="67"/>
      <c r="Q55" s="67"/>
      <c r="R55" s="67"/>
      <c r="S55" s="67"/>
    </row>
    <row r="56" spans="1:19" ht="15.75" x14ac:dyDescent="0.25">
      <c r="B56" s="22"/>
      <c r="C56" s="281"/>
      <c r="D56" s="281"/>
      <c r="E56" s="281"/>
      <c r="F56" s="281"/>
      <c r="G56" s="281"/>
      <c r="H56" s="16"/>
      <c r="I56" s="303"/>
      <c r="J56" s="304"/>
      <c r="K56" s="67"/>
      <c r="L56" s="67"/>
      <c r="M56" s="67"/>
      <c r="N56" s="67"/>
      <c r="O56" s="67"/>
      <c r="P56" s="67"/>
      <c r="Q56" s="67"/>
      <c r="R56" s="67"/>
      <c r="S56" s="67"/>
    </row>
    <row r="57" spans="1:19" ht="15.75" x14ac:dyDescent="0.25">
      <c r="B57" s="22"/>
      <c r="C57" s="303"/>
      <c r="D57" s="305"/>
      <c r="E57" s="305"/>
      <c r="F57" s="305"/>
      <c r="G57" s="304"/>
      <c r="H57" s="16"/>
      <c r="I57" s="303"/>
      <c r="J57" s="304"/>
      <c r="K57" s="67"/>
      <c r="L57" s="67"/>
      <c r="M57" s="67"/>
      <c r="N57" s="67"/>
      <c r="O57" s="67"/>
      <c r="P57" s="67"/>
      <c r="Q57" s="67"/>
      <c r="R57" s="67"/>
      <c r="S57" s="67"/>
    </row>
    <row r="58" spans="1:19" ht="70.150000000000006" customHeight="1" x14ac:dyDescent="0.25">
      <c r="A58" s="75" t="s">
        <v>290</v>
      </c>
      <c r="B58" s="293" t="s">
        <v>289</v>
      </c>
      <c r="C58" s="294"/>
      <c r="D58" s="294"/>
      <c r="E58" s="294"/>
      <c r="F58" s="294"/>
      <c r="G58" s="294"/>
      <c r="H58" s="295"/>
      <c r="I58" s="291"/>
      <c r="J58" s="292"/>
      <c r="K58" s="67"/>
      <c r="L58" s="67"/>
      <c r="M58" s="67"/>
      <c r="N58" s="67"/>
      <c r="O58" s="67"/>
      <c r="P58" s="67"/>
      <c r="Q58" s="67"/>
      <c r="R58" s="67"/>
      <c r="S58" s="67"/>
    </row>
    <row r="59" spans="1:19" ht="67.900000000000006" customHeight="1" x14ac:dyDescent="0.25">
      <c r="B59" s="80" t="s">
        <v>81</v>
      </c>
      <c r="C59" s="282" t="s">
        <v>287</v>
      </c>
      <c r="D59" s="282"/>
      <c r="E59" s="282"/>
      <c r="F59" s="282"/>
      <c r="G59" s="282"/>
      <c r="H59" s="81" t="s">
        <v>288</v>
      </c>
      <c r="I59" s="283" t="s">
        <v>272</v>
      </c>
      <c r="J59" s="284"/>
      <c r="K59" s="67"/>
      <c r="L59" s="67"/>
      <c r="M59" s="67"/>
      <c r="N59" s="67"/>
      <c r="O59" s="67"/>
      <c r="P59" s="67"/>
      <c r="Q59" s="67"/>
      <c r="R59" s="67"/>
      <c r="S59" s="67"/>
    </row>
    <row r="60" spans="1:19" ht="15.75" x14ac:dyDescent="0.25">
      <c r="B60" s="22"/>
      <c r="C60" s="281"/>
      <c r="D60" s="281"/>
      <c r="E60" s="281"/>
      <c r="F60" s="281"/>
      <c r="G60" s="281"/>
      <c r="H60" s="16"/>
      <c r="I60" s="281"/>
      <c r="J60" s="281"/>
      <c r="K60" s="67"/>
      <c r="L60" s="67"/>
      <c r="M60" s="67"/>
      <c r="N60" s="67"/>
      <c r="O60" s="67"/>
      <c r="P60" s="67"/>
      <c r="Q60" s="67"/>
      <c r="R60" s="67"/>
      <c r="S60" s="67"/>
    </row>
    <row r="61" spans="1:19" ht="15.75" x14ac:dyDescent="0.25">
      <c r="B61" s="22"/>
      <c r="C61" s="281"/>
      <c r="D61" s="281"/>
      <c r="E61" s="281"/>
      <c r="F61" s="281"/>
      <c r="G61" s="281"/>
      <c r="H61" s="16"/>
      <c r="I61" s="281"/>
      <c r="J61" s="281"/>
      <c r="K61" s="67"/>
      <c r="L61" s="67"/>
      <c r="M61" s="67"/>
      <c r="N61" s="67"/>
      <c r="O61" s="67"/>
      <c r="P61" s="67"/>
      <c r="Q61" s="67"/>
      <c r="R61" s="67"/>
      <c r="S61" s="67"/>
    </row>
    <row r="62" spans="1:19" ht="15.75" x14ac:dyDescent="0.25">
      <c r="B62" s="22"/>
      <c r="C62" s="281"/>
      <c r="D62" s="281"/>
      <c r="E62" s="281"/>
      <c r="F62" s="281"/>
      <c r="G62" s="281"/>
      <c r="H62" s="16"/>
      <c r="I62" s="281"/>
      <c r="J62" s="281"/>
      <c r="K62" s="67"/>
      <c r="L62" s="67"/>
      <c r="M62" s="67"/>
      <c r="N62" s="67"/>
      <c r="O62" s="67"/>
      <c r="P62" s="67"/>
      <c r="Q62" s="67"/>
      <c r="R62" s="67"/>
      <c r="S62" s="67"/>
    </row>
    <row r="63" spans="1:19" ht="15.75" x14ac:dyDescent="0.25">
      <c r="B63" s="22"/>
      <c r="C63" s="281"/>
      <c r="D63" s="281"/>
      <c r="E63" s="281"/>
      <c r="F63" s="281"/>
      <c r="G63" s="281"/>
      <c r="H63" s="16"/>
      <c r="I63" s="281"/>
      <c r="J63" s="281"/>
      <c r="K63" s="67"/>
      <c r="L63" s="67"/>
      <c r="M63" s="67"/>
      <c r="N63" s="67"/>
      <c r="O63" s="67"/>
      <c r="P63" s="67"/>
      <c r="Q63" s="67"/>
      <c r="R63" s="67"/>
      <c r="S63" s="67"/>
    </row>
    <row r="64" spans="1:19" ht="15.75" x14ac:dyDescent="0.25">
      <c r="B64" s="22"/>
      <c r="C64" s="281"/>
      <c r="D64" s="281"/>
      <c r="E64" s="281"/>
      <c r="F64" s="281"/>
      <c r="G64" s="281"/>
      <c r="H64" s="16"/>
      <c r="I64" s="281"/>
      <c r="J64" s="281"/>
      <c r="K64" s="67"/>
      <c r="L64" s="67"/>
      <c r="M64" s="67"/>
      <c r="N64" s="67"/>
      <c r="O64" s="67"/>
      <c r="P64" s="67"/>
      <c r="Q64" s="67"/>
      <c r="R64" s="67"/>
      <c r="S64" s="67"/>
    </row>
    <row r="65" spans="1:19" s="83" customFormat="1" ht="15.75" x14ac:dyDescent="0.25">
      <c r="A65" s="82"/>
      <c r="B65" s="22"/>
      <c r="C65" s="281"/>
      <c r="D65" s="281"/>
      <c r="E65" s="281"/>
      <c r="F65" s="281"/>
      <c r="G65" s="281"/>
      <c r="H65" s="16"/>
      <c r="I65" s="281"/>
      <c r="J65" s="281"/>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287" t="s">
        <v>298</v>
      </c>
      <c r="C67" s="288"/>
      <c r="D67" s="288"/>
      <c r="E67" s="288"/>
      <c r="F67" s="288"/>
      <c r="G67" s="288"/>
      <c r="H67" s="288"/>
      <c r="I67" s="288"/>
      <c r="J67" s="288"/>
      <c r="K67" s="54"/>
      <c r="L67" s="54"/>
      <c r="M67" s="54"/>
      <c r="N67" s="54"/>
      <c r="O67" s="54"/>
      <c r="P67" s="54"/>
      <c r="Q67" s="54"/>
      <c r="R67" s="54"/>
      <c r="S67" s="54"/>
    </row>
    <row r="68" spans="1:19" ht="27.6" customHeight="1" x14ac:dyDescent="0.25">
      <c r="B68" s="289" t="s">
        <v>292</v>
      </c>
      <c r="C68" s="289"/>
      <c r="D68" s="289"/>
      <c r="E68" s="289"/>
      <c r="F68" s="289"/>
      <c r="G68" s="289" t="s">
        <v>293</v>
      </c>
      <c r="H68" s="289"/>
      <c r="I68" s="289" t="s">
        <v>294</v>
      </c>
      <c r="J68" s="289"/>
      <c r="K68" s="67"/>
      <c r="L68" s="67"/>
      <c r="M68" s="67"/>
      <c r="N68" s="67"/>
      <c r="O68" s="67"/>
      <c r="P68" s="67"/>
      <c r="Q68" s="67"/>
      <c r="R68" s="67"/>
      <c r="S68" s="67"/>
    </row>
    <row r="69" spans="1:19" ht="15.75" x14ac:dyDescent="0.25">
      <c r="B69" s="285" t="s">
        <v>295</v>
      </c>
      <c r="C69" s="285"/>
      <c r="D69" s="285"/>
      <c r="E69" s="285"/>
      <c r="F69" s="285"/>
      <c r="G69" s="286"/>
      <c r="H69" s="286"/>
      <c r="I69" s="286"/>
      <c r="J69" s="286"/>
      <c r="K69" s="67"/>
      <c r="L69" s="67"/>
      <c r="M69" s="67"/>
      <c r="N69" s="67"/>
      <c r="O69" s="67"/>
      <c r="P69" s="67"/>
      <c r="Q69" s="67"/>
      <c r="R69" s="67"/>
      <c r="S69" s="67"/>
    </row>
    <row r="70" spans="1:19" ht="15.75" x14ac:dyDescent="0.25">
      <c r="B70" s="285" t="s">
        <v>296</v>
      </c>
      <c r="C70" s="285"/>
      <c r="D70" s="285"/>
      <c r="E70" s="285"/>
      <c r="F70" s="285"/>
      <c r="G70" s="286"/>
      <c r="H70" s="286"/>
      <c r="I70" s="286"/>
      <c r="J70" s="286"/>
      <c r="K70" s="67"/>
      <c r="L70" s="67"/>
      <c r="M70" s="67"/>
      <c r="N70" s="67"/>
      <c r="O70" s="67"/>
      <c r="P70" s="67"/>
      <c r="Q70" s="67"/>
      <c r="R70" s="67"/>
      <c r="S70" s="67"/>
    </row>
    <row r="71" spans="1:19" ht="15.75" x14ac:dyDescent="0.25">
      <c r="B71" s="285" t="s">
        <v>297</v>
      </c>
      <c r="C71" s="285"/>
      <c r="D71" s="285"/>
      <c r="E71" s="285"/>
      <c r="F71" s="285"/>
      <c r="G71" s="286"/>
      <c r="H71" s="286"/>
      <c r="I71" s="286"/>
      <c r="J71" s="286"/>
      <c r="K71" s="67"/>
      <c r="L71" s="67"/>
      <c r="M71" s="67"/>
      <c r="N71" s="67"/>
      <c r="O71" s="67"/>
      <c r="P71" s="67"/>
      <c r="Q71" s="67"/>
      <c r="R71" s="67"/>
      <c r="S71" s="67"/>
    </row>
    <row r="72" spans="1:19" ht="15.75" x14ac:dyDescent="0.25">
      <c r="B72" s="290"/>
      <c r="C72" s="290"/>
      <c r="D72" s="290"/>
      <c r="E72" s="290"/>
      <c r="F72" s="290"/>
      <c r="G72" s="290"/>
      <c r="H72" s="290"/>
      <c r="I72" s="290"/>
      <c r="J72" s="290"/>
      <c r="K72" s="67"/>
      <c r="L72" s="67"/>
      <c r="M72" s="67"/>
      <c r="N72" s="67"/>
      <c r="O72" s="67"/>
      <c r="P72" s="67"/>
      <c r="Q72" s="67"/>
      <c r="R72" s="67"/>
      <c r="S72" s="67"/>
    </row>
    <row r="73" spans="1:19" ht="80.45" customHeight="1" x14ac:dyDescent="0.25">
      <c r="A73" s="75" t="s">
        <v>101</v>
      </c>
      <c r="B73" s="296" t="s">
        <v>300</v>
      </c>
      <c r="C73" s="288"/>
      <c r="D73" s="288"/>
      <c r="E73" s="288"/>
      <c r="F73" s="288"/>
      <c r="G73" s="288"/>
      <c r="H73" s="288"/>
      <c r="I73" s="288"/>
      <c r="J73" s="288"/>
      <c r="K73" s="67"/>
      <c r="L73" s="67"/>
      <c r="M73" s="67"/>
      <c r="N73" s="67"/>
      <c r="O73" s="67"/>
      <c r="P73" s="67"/>
      <c r="Q73" s="67"/>
      <c r="R73" s="67"/>
      <c r="S73" s="67"/>
    </row>
    <row r="74" spans="1:19" ht="37.9" customHeight="1" x14ac:dyDescent="0.25">
      <c r="A74" s="75" t="s">
        <v>303</v>
      </c>
      <c r="B74" s="297" t="s">
        <v>299</v>
      </c>
      <c r="C74" s="298"/>
      <c r="D74" s="298"/>
      <c r="E74" s="298"/>
      <c r="F74" s="298"/>
      <c r="G74" s="298"/>
      <c r="H74" s="299"/>
      <c r="I74" s="300"/>
      <c r="J74" s="301"/>
      <c r="K74" s="67"/>
      <c r="L74" s="67"/>
      <c r="M74" s="67"/>
      <c r="N74" s="67"/>
      <c r="O74" s="67"/>
      <c r="P74" s="67"/>
      <c r="Q74" s="67"/>
      <c r="R74" s="67"/>
      <c r="S74" s="67"/>
    </row>
    <row r="75" spans="1:19" ht="34.15" customHeight="1" x14ac:dyDescent="0.25">
      <c r="B75" s="289" t="s">
        <v>301</v>
      </c>
      <c r="C75" s="289"/>
      <c r="D75" s="289"/>
      <c r="E75" s="289"/>
      <c r="F75" s="289"/>
      <c r="G75" s="289"/>
      <c r="H75" s="289"/>
      <c r="I75" s="302" t="s">
        <v>302</v>
      </c>
      <c r="J75" s="302"/>
      <c r="K75" s="67"/>
      <c r="L75" s="67"/>
      <c r="M75" s="67"/>
      <c r="N75" s="67"/>
      <c r="O75" s="67"/>
      <c r="P75" s="67"/>
      <c r="Q75" s="67"/>
      <c r="R75" s="67"/>
      <c r="S75" s="67"/>
    </row>
    <row r="76" spans="1:19" ht="15.75" x14ac:dyDescent="0.25">
      <c r="B76" s="281"/>
      <c r="C76" s="281"/>
      <c r="D76" s="281"/>
      <c r="E76" s="281"/>
      <c r="F76" s="281"/>
      <c r="G76" s="281"/>
      <c r="H76" s="281"/>
      <c r="I76" s="281"/>
      <c r="J76" s="281"/>
      <c r="K76" s="67"/>
      <c r="L76" s="67"/>
      <c r="M76" s="67"/>
      <c r="N76" s="67"/>
      <c r="O76" s="67"/>
      <c r="P76" s="67"/>
      <c r="Q76" s="67"/>
      <c r="R76" s="67"/>
      <c r="S76" s="67"/>
    </row>
    <row r="77" spans="1:19" ht="15.75" x14ac:dyDescent="0.25">
      <c r="B77" s="281"/>
      <c r="C77" s="281"/>
      <c r="D77" s="281"/>
      <c r="E77" s="281"/>
      <c r="F77" s="281"/>
      <c r="G77" s="281"/>
      <c r="H77" s="281"/>
      <c r="I77" s="281"/>
      <c r="J77" s="281"/>
      <c r="K77" s="67"/>
      <c r="L77" s="67"/>
      <c r="M77" s="67"/>
      <c r="N77" s="67"/>
      <c r="O77" s="67"/>
      <c r="P77" s="67"/>
      <c r="Q77" s="67"/>
      <c r="R77" s="67"/>
      <c r="S77" s="67"/>
    </row>
    <row r="78" spans="1:19" ht="15.75" x14ac:dyDescent="0.25">
      <c r="B78" s="281"/>
      <c r="C78" s="281"/>
      <c r="D78" s="281"/>
      <c r="E78" s="281"/>
      <c r="F78" s="281"/>
      <c r="G78" s="281"/>
      <c r="H78" s="281"/>
      <c r="I78" s="281"/>
      <c r="J78" s="281"/>
      <c r="K78" s="67"/>
      <c r="L78" s="67"/>
      <c r="M78" s="67"/>
      <c r="N78" s="67"/>
      <c r="O78" s="67"/>
      <c r="P78" s="67"/>
      <c r="Q78" s="67"/>
      <c r="R78" s="67"/>
      <c r="S78" s="67"/>
    </row>
    <row r="79" spans="1:19" ht="15.75" x14ac:dyDescent="0.25">
      <c r="B79" s="281"/>
      <c r="C79" s="281"/>
      <c r="D79" s="281"/>
      <c r="E79" s="281"/>
      <c r="F79" s="281"/>
      <c r="G79" s="281"/>
      <c r="H79" s="281"/>
      <c r="I79" s="281"/>
      <c r="J79" s="281"/>
      <c r="K79" s="67"/>
      <c r="L79" s="67"/>
      <c r="M79" s="67"/>
      <c r="N79" s="67"/>
      <c r="O79" s="67"/>
      <c r="P79" s="67"/>
      <c r="Q79" s="67"/>
      <c r="R79" s="67"/>
      <c r="S79" s="67"/>
    </row>
    <row r="80" spans="1:19" ht="15.75" x14ac:dyDescent="0.25">
      <c r="B80" s="290"/>
      <c r="C80" s="290"/>
      <c r="D80" s="290"/>
      <c r="E80" s="290"/>
      <c r="F80" s="290"/>
      <c r="G80" s="290"/>
      <c r="H80" s="290"/>
      <c r="I80" s="290"/>
      <c r="J80" s="290"/>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0866141732283472" right="0.70866141732283472" top="0.74803149606299213" bottom="0.74803149606299213" header="0" footer="0"/>
  <pageSetup paperSize="9" scale="7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1001"/>
  <sheetViews>
    <sheetView showGridLines="0" tabSelected="1" zoomScale="75" zoomScaleNormal="75" workbookViewId="0">
      <selection activeCell="G11" sqref="G11:G15"/>
    </sheetView>
  </sheetViews>
  <sheetFormatPr defaultColWidth="12.625" defaultRowHeight="15" customHeight="1" x14ac:dyDescent="0.25"/>
  <cols>
    <col min="1" max="1" width="6.875" style="7" customWidth="1"/>
    <col min="2" max="2" width="44.625" style="7" customWidth="1"/>
    <col min="3" max="3" width="19.25" style="7" customWidth="1"/>
    <col min="4" max="4" width="15" style="7" customWidth="1"/>
    <col min="5" max="5" width="42.375" style="7" customWidth="1"/>
    <col min="6" max="6" width="44.125" style="7" customWidth="1"/>
    <col min="7" max="7" width="4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304</v>
      </c>
      <c r="B2" s="86" t="s">
        <v>64</v>
      </c>
      <c r="C2" s="21"/>
      <c r="D2" s="21"/>
      <c r="E2" s="21"/>
      <c r="F2" s="21"/>
      <c r="G2" s="21"/>
      <c r="H2" s="21"/>
      <c r="I2" s="21"/>
      <c r="J2" s="21"/>
      <c r="K2" s="21"/>
      <c r="L2" s="21"/>
      <c r="M2" s="21"/>
      <c r="N2" s="21"/>
      <c r="O2" s="21"/>
      <c r="P2" s="21"/>
    </row>
    <row r="3" spans="1:16" ht="49.5" customHeight="1" x14ac:dyDescent="0.25">
      <c r="A3" s="191" t="s">
        <v>65</v>
      </c>
      <c r="B3" s="192" t="s">
        <v>66</v>
      </c>
      <c r="C3" s="192" t="s">
        <v>71</v>
      </c>
      <c r="D3" s="191" t="s">
        <v>67</v>
      </c>
      <c r="E3" s="192" t="s">
        <v>68</v>
      </c>
      <c r="F3" s="191" t="s">
        <v>69</v>
      </c>
      <c r="G3" s="191" t="s">
        <v>70</v>
      </c>
      <c r="H3" s="21"/>
      <c r="I3" s="21"/>
      <c r="J3" s="21"/>
      <c r="K3" s="21"/>
      <c r="L3" s="21"/>
      <c r="M3" s="21"/>
      <c r="N3" s="21"/>
      <c r="O3" s="21"/>
      <c r="P3" s="21"/>
    </row>
    <row r="4" spans="1:16" ht="33" customHeight="1" x14ac:dyDescent="0.25">
      <c r="A4" s="328" t="s">
        <v>72</v>
      </c>
      <c r="B4" s="328"/>
      <c r="C4" s="204">
        <v>100</v>
      </c>
      <c r="D4" s="329"/>
      <c r="E4" s="330"/>
      <c r="F4" s="330"/>
      <c r="G4" s="331"/>
      <c r="H4" s="21"/>
      <c r="I4" s="21"/>
      <c r="J4" s="21"/>
      <c r="K4" s="21"/>
      <c r="L4" s="21"/>
      <c r="M4" s="21"/>
      <c r="N4" s="21"/>
      <c r="O4" s="21"/>
      <c r="P4" s="21"/>
    </row>
    <row r="5" spans="1:16" ht="42" customHeight="1" x14ac:dyDescent="0.25">
      <c r="A5" s="206" t="s">
        <v>103</v>
      </c>
      <c r="B5" s="205" t="s">
        <v>624</v>
      </c>
      <c r="C5" s="206">
        <v>20</v>
      </c>
      <c r="D5" s="193"/>
      <c r="E5" s="325"/>
      <c r="F5" s="322" t="s">
        <v>657</v>
      </c>
      <c r="G5" s="322" t="s">
        <v>654</v>
      </c>
      <c r="H5" s="21"/>
      <c r="I5" s="21"/>
      <c r="J5" s="21"/>
      <c r="K5" s="21"/>
      <c r="L5" s="21"/>
      <c r="M5" s="21"/>
      <c r="N5" s="21"/>
      <c r="O5" s="21"/>
      <c r="P5" s="21"/>
    </row>
    <row r="6" spans="1:16" ht="40.5" customHeight="1" x14ac:dyDescent="0.25">
      <c r="A6" s="204" t="s">
        <v>627</v>
      </c>
      <c r="B6" s="207" t="s">
        <v>625</v>
      </c>
      <c r="C6" s="204">
        <v>20</v>
      </c>
      <c r="D6" s="193"/>
      <c r="E6" s="326"/>
      <c r="F6" s="323"/>
      <c r="G6" s="323"/>
      <c r="H6" s="21"/>
      <c r="I6" s="21"/>
      <c r="J6" s="21"/>
      <c r="K6" s="21"/>
      <c r="L6" s="21"/>
      <c r="M6" s="21"/>
      <c r="N6" s="21"/>
      <c r="O6" s="21"/>
      <c r="P6" s="21"/>
    </row>
    <row r="7" spans="1:16" ht="64.5" customHeight="1" x14ac:dyDescent="0.25">
      <c r="A7" s="204" t="s">
        <v>628</v>
      </c>
      <c r="B7" s="207" t="s">
        <v>626</v>
      </c>
      <c r="C7" s="204">
        <v>15</v>
      </c>
      <c r="D7" s="193"/>
      <c r="E7" s="327"/>
      <c r="F7" s="324"/>
      <c r="G7" s="324"/>
      <c r="H7" s="21"/>
      <c r="I7" s="21"/>
      <c r="J7" s="21"/>
      <c r="K7" s="21"/>
      <c r="L7" s="21"/>
      <c r="M7" s="21"/>
      <c r="N7" s="21"/>
      <c r="O7" s="21"/>
      <c r="P7" s="21"/>
    </row>
    <row r="8" spans="1:16" ht="100.5" customHeight="1" x14ac:dyDescent="0.25">
      <c r="A8" s="206" t="s">
        <v>629</v>
      </c>
      <c r="B8" s="205" t="s">
        <v>651</v>
      </c>
      <c r="C8" s="206">
        <v>20</v>
      </c>
      <c r="D8" s="193"/>
      <c r="E8" s="332"/>
      <c r="F8" s="322" t="s">
        <v>655</v>
      </c>
      <c r="G8" s="322" t="s">
        <v>656</v>
      </c>
      <c r="H8" s="21"/>
      <c r="I8" s="157"/>
      <c r="J8" s="21"/>
      <c r="K8" s="21"/>
      <c r="L8" s="21"/>
      <c r="M8" s="21"/>
      <c r="N8" s="21"/>
      <c r="O8" s="21"/>
      <c r="P8" s="21"/>
    </row>
    <row r="9" spans="1:16" ht="15.75" x14ac:dyDescent="0.25">
      <c r="A9" s="204" t="s">
        <v>630</v>
      </c>
      <c r="B9" s="91" t="s">
        <v>632</v>
      </c>
      <c r="C9" s="204">
        <v>20</v>
      </c>
      <c r="D9" s="193"/>
      <c r="E9" s="333"/>
      <c r="F9" s="323"/>
      <c r="G9" s="323"/>
      <c r="H9" s="21"/>
      <c r="I9" s="21"/>
      <c r="J9" s="21"/>
      <c r="K9" s="21"/>
      <c r="L9" s="21"/>
      <c r="M9" s="21"/>
      <c r="N9" s="21"/>
      <c r="O9" s="21"/>
      <c r="P9" s="21"/>
    </row>
    <row r="10" spans="1:16" ht="15.75" x14ac:dyDescent="0.25">
      <c r="A10" s="204" t="s">
        <v>631</v>
      </c>
      <c r="B10" s="91" t="s">
        <v>633</v>
      </c>
      <c r="C10" s="204">
        <v>15</v>
      </c>
      <c r="D10" s="193"/>
      <c r="E10" s="334"/>
      <c r="F10" s="324"/>
      <c r="G10" s="324"/>
      <c r="H10" s="21"/>
      <c r="I10" s="21"/>
      <c r="J10" s="21"/>
      <c r="K10" s="21"/>
      <c r="L10" s="21"/>
      <c r="M10" s="21"/>
      <c r="N10" s="21"/>
      <c r="O10" s="21"/>
      <c r="P10" s="21"/>
    </row>
    <row r="11" spans="1:16" ht="33.75" customHeight="1" x14ac:dyDescent="0.25">
      <c r="A11" s="206" t="s">
        <v>634</v>
      </c>
      <c r="B11" s="205" t="s">
        <v>665</v>
      </c>
      <c r="C11" s="206">
        <v>20</v>
      </c>
      <c r="D11" s="193"/>
      <c r="E11" s="325"/>
      <c r="F11" s="322" t="s">
        <v>658</v>
      </c>
      <c r="G11" s="322" t="s">
        <v>656</v>
      </c>
      <c r="H11" s="21"/>
      <c r="I11" s="21"/>
      <c r="J11" s="21"/>
      <c r="K11" s="21"/>
      <c r="L11" s="21"/>
      <c r="M11" s="21"/>
      <c r="N11" s="21"/>
      <c r="O11" s="21"/>
      <c r="P11" s="21"/>
    </row>
    <row r="12" spans="1:16" ht="47.25" x14ac:dyDescent="0.25">
      <c r="A12" s="204" t="s">
        <v>635</v>
      </c>
      <c r="B12" s="91" t="s">
        <v>659</v>
      </c>
      <c r="C12" s="204">
        <v>20</v>
      </c>
      <c r="D12" s="193"/>
      <c r="E12" s="326"/>
      <c r="F12" s="323"/>
      <c r="G12" s="323"/>
      <c r="H12" s="21"/>
      <c r="I12" s="21"/>
      <c r="J12" s="21"/>
      <c r="K12" s="21"/>
      <c r="L12" s="21"/>
      <c r="M12" s="21"/>
      <c r="N12" s="21"/>
      <c r="O12" s="21"/>
      <c r="P12" s="21"/>
    </row>
    <row r="13" spans="1:16" ht="51.75" customHeight="1" x14ac:dyDescent="0.25">
      <c r="A13" s="204" t="s">
        <v>636</v>
      </c>
      <c r="B13" s="91" t="s">
        <v>660</v>
      </c>
      <c r="C13" s="204">
        <v>15</v>
      </c>
      <c r="D13" s="193"/>
      <c r="E13" s="326"/>
      <c r="F13" s="323"/>
      <c r="G13" s="323"/>
      <c r="H13" s="21"/>
      <c r="I13" s="21"/>
      <c r="J13" s="21"/>
      <c r="K13" s="21"/>
      <c r="L13" s="21"/>
      <c r="M13" s="21"/>
      <c r="N13" s="21"/>
      <c r="O13" s="21"/>
      <c r="P13" s="21"/>
    </row>
    <row r="14" spans="1:16" ht="52.5" customHeight="1" x14ac:dyDescent="0.25">
      <c r="A14" s="204" t="s">
        <v>637</v>
      </c>
      <c r="B14" s="91" t="s">
        <v>661</v>
      </c>
      <c r="C14" s="204">
        <v>10</v>
      </c>
      <c r="D14" s="193"/>
      <c r="E14" s="326"/>
      <c r="F14" s="323"/>
      <c r="G14" s="323"/>
      <c r="H14" s="21"/>
      <c r="I14" s="21"/>
      <c r="J14" s="21"/>
      <c r="K14" s="21"/>
      <c r="L14" s="21"/>
      <c r="M14" s="21"/>
      <c r="N14" s="21"/>
      <c r="O14" s="21"/>
      <c r="P14" s="21"/>
    </row>
    <row r="15" spans="1:16" ht="49.5" customHeight="1" x14ac:dyDescent="0.25">
      <c r="A15" s="204" t="s">
        <v>638</v>
      </c>
      <c r="B15" s="91" t="s">
        <v>662</v>
      </c>
      <c r="C15" s="204">
        <v>5</v>
      </c>
      <c r="D15" s="193"/>
      <c r="E15" s="327"/>
      <c r="F15" s="324"/>
      <c r="G15" s="324"/>
      <c r="H15" s="21"/>
      <c r="I15" s="21"/>
      <c r="J15" s="21"/>
      <c r="K15" s="21"/>
      <c r="L15" s="21"/>
      <c r="M15" s="21"/>
      <c r="N15" s="21"/>
      <c r="O15" s="21"/>
      <c r="P15" s="21"/>
    </row>
    <row r="16" spans="1:16" ht="127.5" customHeight="1" x14ac:dyDescent="0.25">
      <c r="A16" s="204" t="s">
        <v>639</v>
      </c>
      <c r="B16" s="205" t="s">
        <v>650</v>
      </c>
      <c r="C16" s="206">
        <v>20</v>
      </c>
      <c r="D16" s="193"/>
      <c r="E16" s="325"/>
      <c r="F16" s="322" t="s">
        <v>663</v>
      </c>
      <c r="G16" s="322" t="s">
        <v>664</v>
      </c>
      <c r="H16" s="21"/>
      <c r="I16" s="21"/>
      <c r="J16" s="21"/>
      <c r="K16" s="21"/>
      <c r="L16" s="21"/>
      <c r="M16" s="21"/>
      <c r="N16" s="21"/>
      <c r="O16" s="21"/>
      <c r="P16" s="21"/>
    </row>
    <row r="17" spans="1:16" ht="48.75" customHeight="1" x14ac:dyDescent="0.25">
      <c r="A17" s="204" t="s">
        <v>640</v>
      </c>
      <c r="B17" s="91" t="s">
        <v>642</v>
      </c>
      <c r="C17" s="204">
        <v>10</v>
      </c>
      <c r="D17" s="193"/>
      <c r="E17" s="326"/>
      <c r="F17" s="323"/>
      <c r="G17" s="323"/>
      <c r="H17" s="21"/>
      <c r="I17" s="21"/>
      <c r="J17" s="21"/>
      <c r="K17" s="21"/>
      <c r="L17" s="21"/>
      <c r="M17" s="21"/>
      <c r="N17" s="21"/>
      <c r="O17" s="21"/>
      <c r="P17" s="21"/>
    </row>
    <row r="18" spans="1:16" ht="64.5" customHeight="1" x14ac:dyDescent="0.25">
      <c r="A18" s="204" t="s">
        <v>641</v>
      </c>
      <c r="B18" s="91" t="s">
        <v>643</v>
      </c>
      <c r="C18" s="204">
        <v>10</v>
      </c>
      <c r="D18" s="193"/>
      <c r="E18" s="327"/>
      <c r="F18" s="324"/>
      <c r="G18" s="324"/>
      <c r="H18" s="21"/>
      <c r="I18" s="21"/>
      <c r="J18" s="21"/>
      <c r="K18" s="21"/>
      <c r="L18" s="21"/>
      <c r="M18" s="21"/>
      <c r="N18" s="21"/>
      <c r="O18" s="21"/>
      <c r="P18" s="21"/>
    </row>
    <row r="19" spans="1:16" ht="29.25" customHeight="1" x14ac:dyDescent="0.25">
      <c r="A19" s="206" t="s">
        <v>644</v>
      </c>
      <c r="B19" s="208" t="s">
        <v>645</v>
      </c>
      <c r="C19" s="206">
        <v>20</v>
      </c>
      <c r="D19" s="193"/>
      <c r="E19" s="325"/>
      <c r="F19" s="322" t="s">
        <v>652</v>
      </c>
      <c r="G19" s="322" t="s">
        <v>653</v>
      </c>
      <c r="H19" s="21"/>
      <c r="I19" s="21"/>
      <c r="J19" s="21"/>
      <c r="K19" s="21"/>
      <c r="L19" s="21"/>
      <c r="M19" s="21"/>
      <c r="N19" s="21"/>
      <c r="O19" s="21"/>
      <c r="P19" s="21"/>
    </row>
    <row r="20" spans="1:16" ht="33.75" customHeight="1" x14ac:dyDescent="0.25">
      <c r="A20" s="204" t="s">
        <v>646</v>
      </c>
      <c r="B20" s="207" t="s">
        <v>648</v>
      </c>
      <c r="C20" s="204">
        <v>20</v>
      </c>
      <c r="D20" s="193"/>
      <c r="E20" s="326"/>
      <c r="F20" s="323"/>
      <c r="G20" s="323"/>
      <c r="H20" s="21"/>
      <c r="I20" s="21"/>
      <c r="J20" s="21"/>
      <c r="K20" s="21"/>
      <c r="L20" s="21"/>
      <c r="M20" s="21"/>
      <c r="N20" s="21"/>
      <c r="O20" s="21"/>
      <c r="P20" s="21"/>
    </row>
    <row r="21" spans="1:16" ht="34.5" customHeight="1" x14ac:dyDescent="0.25">
      <c r="A21" s="204" t="s">
        <v>647</v>
      </c>
      <c r="B21" s="207" t="s">
        <v>649</v>
      </c>
      <c r="C21" s="204">
        <v>10</v>
      </c>
      <c r="D21" s="193"/>
      <c r="E21" s="327"/>
      <c r="F21" s="324"/>
      <c r="G21" s="324"/>
      <c r="H21" s="21"/>
      <c r="I21" s="21"/>
      <c r="J21" s="21"/>
      <c r="K21" s="21"/>
      <c r="L21" s="21"/>
      <c r="M21" s="21"/>
      <c r="N21" s="21"/>
      <c r="O21" s="21"/>
      <c r="P21" s="21"/>
    </row>
    <row r="22" spans="1:16" ht="15.75" x14ac:dyDescent="0.25">
      <c r="A22" s="204"/>
      <c r="B22" s="91"/>
      <c r="C22" s="204"/>
      <c r="D22" s="193"/>
      <c r="E22" s="17"/>
      <c r="F22" s="91"/>
      <c r="G22" s="91"/>
      <c r="H22" s="21"/>
      <c r="I22" s="21"/>
      <c r="J22" s="21"/>
      <c r="K22" s="21"/>
      <c r="L22" s="21"/>
      <c r="M22" s="21"/>
      <c r="N22" s="21"/>
      <c r="O22" s="21"/>
      <c r="P22" s="21"/>
    </row>
    <row r="23" spans="1:16" ht="15.75" x14ac:dyDescent="0.25">
      <c r="A23" s="204"/>
      <c r="B23" s="91"/>
      <c r="C23" s="91"/>
      <c r="D23" s="193"/>
      <c r="E23" s="17"/>
      <c r="F23" s="91"/>
      <c r="G23" s="91"/>
      <c r="H23" s="21"/>
      <c r="I23" s="21"/>
      <c r="J23" s="21"/>
      <c r="K23" s="21"/>
      <c r="L23" s="21"/>
      <c r="M23" s="21"/>
      <c r="N23" s="21"/>
      <c r="O23" s="21"/>
      <c r="P23" s="21"/>
    </row>
    <row r="24" spans="1:16" ht="15.75" x14ac:dyDescent="0.25">
      <c r="A24" s="204"/>
      <c r="B24" s="91"/>
      <c r="C24" s="91"/>
      <c r="D24" s="193"/>
      <c r="E24" s="17"/>
      <c r="F24" s="91"/>
      <c r="G24" s="91"/>
      <c r="H24" s="21"/>
      <c r="I24" s="21"/>
      <c r="J24" s="21"/>
      <c r="K24" s="21"/>
      <c r="L24" s="21"/>
      <c r="M24" s="21"/>
      <c r="N24" s="21"/>
      <c r="O24" s="21"/>
      <c r="P24" s="21"/>
    </row>
    <row r="25" spans="1:16" ht="36.75" customHeight="1" x14ac:dyDescent="0.25">
      <c r="A25" s="21"/>
      <c r="B25" s="21"/>
      <c r="C25" s="21"/>
      <c r="D25" s="21"/>
      <c r="E25" s="21"/>
      <c r="F25" s="21"/>
      <c r="G25" s="21"/>
      <c r="H25" s="21"/>
      <c r="I25" s="21"/>
      <c r="J25" s="21"/>
      <c r="K25" s="21"/>
      <c r="L25" s="21"/>
      <c r="M25" s="21"/>
      <c r="N25" s="21"/>
      <c r="O25" s="21"/>
      <c r="P25" s="21"/>
    </row>
    <row r="26" spans="1:16" ht="41.25" customHeight="1" x14ac:dyDescent="0.25">
      <c r="A26" s="21"/>
      <c r="B26" s="157"/>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row r="1001" spans="1:16" ht="15.75" x14ac:dyDescent="0.25">
      <c r="A1001" s="21"/>
      <c r="B1001" s="21"/>
      <c r="C1001" s="21"/>
      <c r="D1001" s="21"/>
      <c r="E1001" s="21"/>
      <c r="F1001" s="21"/>
      <c r="G1001" s="21"/>
      <c r="H1001" s="21"/>
      <c r="I1001" s="21"/>
      <c r="J1001" s="21"/>
      <c r="K1001" s="21"/>
      <c r="L1001" s="21"/>
      <c r="M1001" s="21"/>
      <c r="N1001" s="21"/>
      <c r="O1001" s="21"/>
      <c r="P1001" s="21"/>
    </row>
  </sheetData>
  <mergeCells count="17">
    <mergeCell ref="F11:F15"/>
    <mergeCell ref="G11:G15"/>
    <mergeCell ref="F19:F21"/>
    <mergeCell ref="G19:G21"/>
    <mergeCell ref="E19:E21"/>
    <mergeCell ref="A4:B4"/>
    <mergeCell ref="D4:G4"/>
    <mergeCell ref="E8:E10"/>
    <mergeCell ref="F8:F10"/>
    <mergeCell ref="G8:G10"/>
    <mergeCell ref="E5:E7"/>
    <mergeCell ref="E11:E15"/>
    <mergeCell ref="E16:E18"/>
    <mergeCell ref="F16:F18"/>
    <mergeCell ref="G16:G18"/>
    <mergeCell ref="F5:F7"/>
    <mergeCell ref="G5:G7"/>
  </mergeCells>
  <dataValidations xWindow="846" yWindow="650"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8 E5 E11 E16 E19 E22:E24"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8 F5 F11 F22:F24 F16 F19"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8 G5 G11 G22:G24 G16 G19" xr:uid="{4C19EE62-BEAF-4A5A-A0FC-040C31487A51}"/>
  </dataValidations>
  <pageMargins left="0.7" right="0.7" top="0.75" bottom="0.75" header="0" footer="0"/>
  <pageSetup paperSize="8" scale="81" fitToHeight="0" orientation="landscape" r:id="rId1"/>
  <rowBreaks count="1" manualBreakCount="1">
    <brk id="18" max="16383" man="1"/>
  </rowBreaks>
  <extLst>
    <ext xmlns:x14="http://schemas.microsoft.com/office/spreadsheetml/2009/9/main" uri="{CCE6A557-97BC-4b89-ADB6-D9C93CAAB3DF}">
      <x14:dataValidations xmlns:xm="http://schemas.microsoft.com/office/excel/2006/main" xWindow="846" yWindow="650" count="1">
        <x14:dataValidation type="list" allowBlank="1" showInputMessage="1" showErrorMessage="1" xr:uid="{EB682761-2E48-4F6A-91D9-8B592B76FF67}">
          <x14:formula1>
            <xm:f>Sąrašai!$A$1:$A$2</xm:f>
          </x14:formula1>
          <xm:sqref>D5:D24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pageSetUpPr fitToPage="1"/>
  </sheetPr>
  <dimension ref="A1:O73"/>
  <sheetViews>
    <sheetView showGridLines="0" zoomScale="85" zoomScaleNormal="85" workbookViewId="0">
      <selection activeCell="E6" sqref="E6"/>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1" width="12.5" style="96" customWidth="1"/>
    <col min="12" max="12" width="19.125" style="94" customWidth="1"/>
    <col min="13" max="13" width="13.25" style="94" customWidth="1"/>
    <col min="14" max="257" width="8.75" style="94"/>
    <col min="258" max="258" width="4.875" style="94" customWidth="1"/>
    <col min="259" max="259" width="33" style="94" customWidth="1"/>
    <col min="260" max="260" width="9.625" style="94" customWidth="1"/>
    <col min="261" max="261" width="5.125" style="94" customWidth="1"/>
    <col min="262" max="262" width="10" style="94" customWidth="1"/>
    <col min="263" max="263" width="9.625" style="94" customWidth="1"/>
    <col min="264" max="264" width="13" style="94" customWidth="1"/>
    <col min="265" max="265" width="12.875" style="94" customWidth="1"/>
    <col min="266" max="266" width="10.25" style="94" customWidth="1"/>
    <col min="267" max="513" width="8.75" style="94"/>
    <col min="514" max="514" width="4.875" style="94" customWidth="1"/>
    <col min="515" max="515" width="33" style="94" customWidth="1"/>
    <col min="516" max="516" width="9.625" style="94" customWidth="1"/>
    <col min="517" max="517" width="5.125" style="94" customWidth="1"/>
    <col min="518" max="518" width="10" style="94" customWidth="1"/>
    <col min="519" max="519" width="9.625" style="94" customWidth="1"/>
    <col min="520" max="520" width="13" style="94" customWidth="1"/>
    <col min="521" max="521" width="12.875" style="94" customWidth="1"/>
    <col min="522" max="522" width="10.25" style="94" customWidth="1"/>
    <col min="523" max="769" width="8.75" style="94"/>
    <col min="770" max="770" width="4.875" style="94" customWidth="1"/>
    <col min="771" max="771" width="33" style="94" customWidth="1"/>
    <col min="772" max="772" width="9.625" style="94" customWidth="1"/>
    <col min="773" max="773" width="5.125" style="94" customWidth="1"/>
    <col min="774" max="774" width="10" style="94" customWidth="1"/>
    <col min="775" max="775" width="9.625" style="94" customWidth="1"/>
    <col min="776" max="776" width="13" style="94" customWidth="1"/>
    <col min="777" max="777" width="12.875" style="94" customWidth="1"/>
    <col min="778" max="778" width="10.25" style="94" customWidth="1"/>
    <col min="779" max="1025" width="8.75" style="94"/>
    <col min="1026" max="1026" width="4.875" style="94" customWidth="1"/>
    <col min="1027" max="1027" width="33" style="94" customWidth="1"/>
    <col min="1028" max="1028" width="9.625" style="94" customWidth="1"/>
    <col min="1029" max="1029" width="5.125" style="94" customWidth="1"/>
    <col min="1030" max="1030" width="10" style="94" customWidth="1"/>
    <col min="1031" max="1031" width="9.625" style="94" customWidth="1"/>
    <col min="1032" max="1032" width="13" style="94" customWidth="1"/>
    <col min="1033" max="1033" width="12.875" style="94" customWidth="1"/>
    <col min="1034" max="1034" width="10.25" style="94" customWidth="1"/>
    <col min="1035" max="1281" width="8.75" style="94"/>
    <col min="1282" max="1282" width="4.875" style="94" customWidth="1"/>
    <col min="1283" max="1283" width="33" style="94" customWidth="1"/>
    <col min="1284" max="1284" width="9.625" style="94" customWidth="1"/>
    <col min="1285" max="1285" width="5.125" style="94" customWidth="1"/>
    <col min="1286" max="1286" width="10" style="94" customWidth="1"/>
    <col min="1287" max="1287" width="9.625" style="94" customWidth="1"/>
    <col min="1288" max="1288" width="13" style="94" customWidth="1"/>
    <col min="1289" max="1289" width="12.875" style="94" customWidth="1"/>
    <col min="1290" max="1290" width="10.25" style="94" customWidth="1"/>
    <col min="1291" max="1537" width="8.75" style="94"/>
    <col min="1538" max="1538" width="4.875" style="94" customWidth="1"/>
    <col min="1539" max="1539" width="33" style="94" customWidth="1"/>
    <col min="1540" max="1540" width="9.625" style="94" customWidth="1"/>
    <col min="1541" max="1541" width="5.125" style="94" customWidth="1"/>
    <col min="1542" max="1542" width="10" style="94" customWidth="1"/>
    <col min="1543" max="1543" width="9.625" style="94" customWidth="1"/>
    <col min="1544" max="1544" width="13" style="94" customWidth="1"/>
    <col min="1545" max="1545" width="12.875" style="94" customWidth="1"/>
    <col min="1546" max="1546" width="10.25" style="94" customWidth="1"/>
    <col min="1547" max="1793" width="8.75" style="94"/>
    <col min="1794" max="1794" width="4.875" style="94" customWidth="1"/>
    <col min="1795" max="1795" width="33" style="94" customWidth="1"/>
    <col min="1796" max="1796" width="9.625" style="94" customWidth="1"/>
    <col min="1797" max="1797" width="5.125" style="94" customWidth="1"/>
    <col min="1798" max="1798" width="10" style="94" customWidth="1"/>
    <col min="1799" max="1799" width="9.625" style="94" customWidth="1"/>
    <col min="1800" max="1800" width="13" style="94" customWidth="1"/>
    <col min="1801" max="1801" width="12.875" style="94" customWidth="1"/>
    <col min="1802" max="1802" width="10.25" style="94" customWidth="1"/>
    <col min="1803" max="2049" width="8.75" style="94"/>
    <col min="2050" max="2050" width="4.875" style="94" customWidth="1"/>
    <col min="2051" max="2051" width="33" style="94" customWidth="1"/>
    <col min="2052" max="2052" width="9.625" style="94" customWidth="1"/>
    <col min="2053" max="2053" width="5.125" style="94" customWidth="1"/>
    <col min="2054" max="2054" width="10" style="94" customWidth="1"/>
    <col min="2055" max="2055" width="9.625" style="94" customWidth="1"/>
    <col min="2056" max="2056" width="13" style="94" customWidth="1"/>
    <col min="2057" max="2057" width="12.875" style="94" customWidth="1"/>
    <col min="2058" max="2058" width="10.25" style="94" customWidth="1"/>
    <col min="2059" max="2305" width="8.75" style="94"/>
    <col min="2306" max="2306" width="4.875" style="94" customWidth="1"/>
    <col min="2307" max="2307" width="33" style="94" customWidth="1"/>
    <col min="2308" max="2308" width="9.625" style="94" customWidth="1"/>
    <col min="2309" max="2309" width="5.125" style="94" customWidth="1"/>
    <col min="2310" max="2310" width="10" style="94" customWidth="1"/>
    <col min="2311" max="2311" width="9.625" style="94" customWidth="1"/>
    <col min="2312" max="2312" width="13" style="94" customWidth="1"/>
    <col min="2313" max="2313" width="12.875" style="94" customWidth="1"/>
    <col min="2314" max="2314" width="10.25" style="94" customWidth="1"/>
    <col min="2315" max="2561" width="8.75" style="94"/>
    <col min="2562" max="2562" width="4.875" style="94" customWidth="1"/>
    <col min="2563" max="2563" width="33" style="94" customWidth="1"/>
    <col min="2564" max="2564" width="9.625" style="94" customWidth="1"/>
    <col min="2565" max="2565" width="5.125" style="94" customWidth="1"/>
    <col min="2566" max="2566" width="10" style="94" customWidth="1"/>
    <col min="2567" max="2567" width="9.625" style="94" customWidth="1"/>
    <col min="2568" max="2568" width="13" style="94" customWidth="1"/>
    <col min="2569" max="2569" width="12.875" style="94" customWidth="1"/>
    <col min="2570" max="2570" width="10.25" style="94" customWidth="1"/>
    <col min="2571" max="2817" width="8.75" style="94"/>
    <col min="2818" max="2818" width="4.875" style="94" customWidth="1"/>
    <col min="2819" max="2819" width="33" style="94" customWidth="1"/>
    <col min="2820" max="2820" width="9.625" style="94" customWidth="1"/>
    <col min="2821" max="2821" width="5.125" style="94" customWidth="1"/>
    <col min="2822" max="2822" width="10" style="94" customWidth="1"/>
    <col min="2823" max="2823" width="9.625" style="94" customWidth="1"/>
    <col min="2824" max="2824" width="13" style="94" customWidth="1"/>
    <col min="2825" max="2825" width="12.875" style="94" customWidth="1"/>
    <col min="2826" max="2826" width="10.25" style="94" customWidth="1"/>
    <col min="2827" max="3073" width="8.75" style="94"/>
    <col min="3074" max="3074" width="4.875" style="94" customWidth="1"/>
    <col min="3075" max="3075" width="33" style="94" customWidth="1"/>
    <col min="3076" max="3076" width="9.625" style="94" customWidth="1"/>
    <col min="3077" max="3077" width="5.125" style="94" customWidth="1"/>
    <col min="3078" max="3078" width="10" style="94" customWidth="1"/>
    <col min="3079" max="3079" width="9.625" style="94" customWidth="1"/>
    <col min="3080" max="3080" width="13" style="94" customWidth="1"/>
    <col min="3081" max="3081" width="12.875" style="94" customWidth="1"/>
    <col min="3082" max="3082" width="10.25" style="94" customWidth="1"/>
    <col min="3083" max="3329" width="8.75" style="94"/>
    <col min="3330" max="3330" width="4.875" style="94" customWidth="1"/>
    <col min="3331" max="3331" width="33" style="94" customWidth="1"/>
    <col min="3332" max="3332" width="9.625" style="94" customWidth="1"/>
    <col min="3333" max="3333" width="5.125" style="94" customWidth="1"/>
    <col min="3334" max="3334" width="10" style="94" customWidth="1"/>
    <col min="3335" max="3335" width="9.625" style="94" customWidth="1"/>
    <col min="3336" max="3336" width="13" style="94" customWidth="1"/>
    <col min="3337" max="3337" width="12.875" style="94" customWidth="1"/>
    <col min="3338" max="3338" width="10.25" style="94" customWidth="1"/>
    <col min="3339" max="3585" width="8.75" style="94"/>
    <col min="3586" max="3586" width="4.875" style="94" customWidth="1"/>
    <col min="3587" max="3587" width="33" style="94" customWidth="1"/>
    <col min="3588" max="3588" width="9.625" style="94" customWidth="1"/>
    <col min="3589" max="3589" width="5.125" style="94" customWidth="1"/>
    <col min="3590" max="3590" width="10" style="94" customWidth="1"/>
    <col min="3591" max="3591" width="9.625" style="94" customWidth="1"/>
    <col min="3592" max="3592" width="13" style="94" customWidth="1"/>
    <col min="3593" max="3593" width="12.875" style="94" customWidth="1"/>
    <col min="3594" max="3594" width="10.25" style="94" customWidth="1"/>
    <col min="3595" max="3841" width="8.75" style="94"/>
    <col min="3842" max="3842" width="4.875" style="94" customWidth="1"/>
    <col min="3843" max="3843" width="33" style="94" customWidth="1"/>
    <col min="3844" max="3844" width="9.625" style="94" customWidth="1"/>
    <col min="3845" max="3845" width="5.125" style="94" customWidth="1"/>
    <col min="3846" max="3846" width="10" style="94" customWidth="1"/>
    <col min="3847" max="3847" width="9.625" style="94" customWidth="1"/>
    <col min="3848" max="3848" width="13" style="94" customWidth="1"/>
    <col min="3849" max="3849" width="12.875" style="94" customWidth="1"/>
    <col min="3850" max="3850" width="10.25" style="94" customWidth="1"/>
    <col min="3851" max="4097" width="8.75" style="94"/>
    <col min="4098" max="4098" width="4.875" style="94" customWidth="1"/>
    <col min="4099" max="4099" width="33" style="94" customWidth="1"/>
    <col min="4100" max="4100" width="9.625" style="94" customWidth="1"/>
    <col min="4101" max="4101" width="5.125" style="94" customWidth="1"/>
    <col min="4102" max="4102" width="10" style="94" customWidth="1"/>
    <col min="4103" max="4103" width="9.625" style="94" customWidth="1"/>
    <col min="4104" max="4104" width="13" style="94" customWidth="1"/>
    <col min="4105" max="4105" width="12.875" style="94" customWidth="1"/>
    <col min="4106" max="4106" width="10.25" style="94" customWidth="1"/>
    <col min="4107" max="4353" width="8.75" style="94"/>
    <col min="4354" max="4354" width="4.875" style="94" customWidth="1"/>
    <col min="4355" max="4355" width="33" style="94" customWidth="1"/>
    <col min="4356" max="4356" width="9.625" style="94" customWidth="1"/>
    <col min="4357" max="4357" width="5.125" style="94" customWidth="1"/>
    <col min="4358" max="4358" width="10" style="94" customWidth="1"/>
    <col min="4359" max="4359" width="9.625" style="94" customWidth="1"/>
    <col min="4360" max="4360" width="13" style="94" customWidth="1"/>
    <col min="4361" max="4361" width="12.875" style="94" customWidth="1"/>
    <col min="4362" max="4362" width="10.25" style="94" customWidth="1"/>
    <col min="4363" max="4609" width="8.75" style="94"/>
    <col min="4610" max="4610" width="4.875" style="94" customWidth="1"/>
    <col min="4611" max="4611" width="33" style="94" customWidth="1"/>
    <col min="4612" max="4612" width="9.625" style="94" customWidth="1"/>
    <col min="4613" max="4613" width="5.125" style="94" customWidth="1"/>
    <col min="4614" max="4614" width="10" style="94" customWidth="1"/>
    <col min="4615" max="4615" width="9.625" style="94" customWidth="1"/>
    <col min="4616" max="4616" width="13" style="94" customWidth="1"/>
    <col min="4617" max="4617" width="12.875" style="94" customWidth="1"/>
    <col min="4618" max="4618" width="10.25" style="94" customWidth="1"/>
    <col min="4619" max="4865" width="8.75" style="94"/>
    <col min="4866" max="4866" width="4.875" style="94" customWidth="1"/>
    <col min="4867" max="4867" width="33" style="94" customWidth="1"/>
    <col min="4868" max="4868" width="9.625" style="94" customWidth="1"/>
    <col min="4869" max="4869" width="5.125" style="94" customWidth="1"/>
    <col min="4870" max="4870" width="10" style="94" customWidth="1"/>
    <col min="4871" max="4871" width="9.625" style="94" customWidth="1"/>
    <col min="4872" max="4872" width="13" style="94" customWidth="1"/>
    <col min="4873" max="4873" width="12.875" style="94" customWidth="1"/>
    <col min="4874" max="4874" width="10.25" style="94" customWidth="1"/>
    <col min="4875" max="5121" width="8.75" style="94"/>
    <col min="5122" max="5122" width="4.875" style="94" customWidth="1"/>
    <col min="5123" max="5123" width="33" style="94" customWidth="1"/>
    <col min="5124" max="5124" width="9.625" style="94" customWidth="1"/>
    <col min="5125" max="5125" width="5.125" style="94" customWidth="1"/>
    <col min="5126" max="5126" width="10" style="94" customWidth="1"/>
    <col min="5127" max="5127" width="9.625" style="94" customWidth="1"/>
    <col min="5128" max="5128" width="13" style="94" customWidth="1"/>
    <col min="5129" max="5129" width="12.875" style="94" customWidth="1"/>
    <col min="5130" max="5130" width="10.25" style="94" customWidth="1"/>
    <col min="5131" max="5377" width="8.75" style="94"/>
    <col min="5378" max="5378" width="4.875" style="94" customWidth="1"/>
    <col min="5379" max="5379" width="33" style="94" customWidth="1"/>
    <col min="5380" max="5380" width="9.625" style="94" customWidth="1"/>
    <col min="5381" max="5381" width="5.125" style="94" customWidth="1"/>
    <col min="5382" max="5382" width="10" style="94" customWidth="1"/>
    <col min="5383" max="5383" width="9.625" style="94" customWidth="1"/>
    <col min="5384" max="5384" width="13" style="94" customWidth="1"/>
    <col min="5385" max="5385" width="12.875" style="94" customWidth="1"/>
    <col min="5386" max="5386" width="10.25" style="94" customWidth="1"/>
    <col min="5387" max="5633" width="8.75" style="94"/>
    <col min="5634" max="5634" width="4.875" style="94" customWidth="1"/>
    <col min="5635" max="5635" width="33" style="94" customWidth="1"/>
    <col min="5636" max="5636" width="9.625" style="94" customWidth="1"/>
    <col min="5637" max="5637" width="5.125" style="94" customWidth="1"/>
    <col min="5638" max="5638" width="10" style="94" customWidth="1"/>
    <col min="5639" max="5639" width="9.625" style="94" customWidth="1"/>
    <col min="5640" max="5640" width="13" style="94" customWidth="1"/>
    <col min="5641" max="5641" width="12.875" style="94" customWidth="1"/>
    <col min="5642" max="5642" width="10.25" style="94" customWidth="1"/>
    <col min="5643" max="5889" width="8.75" style="94"/>
    <col min="5890" max="5890" width="4.875" style="94" customWidth="1"/>
    <col min="5891" max="5891" width="33" style="94" customWidth="1"/>
    <col min="5892" max="5892" width="9.625" style="94" customWidth="1"/>
    <col min="5893" max="5893" width="5.125" style="94" customWidth="1"/>
    <col min="5894" max="5894" width="10" style="94" customWidth="1"/>
    <col min="5895" max="5895" width="9.625" style="94" customWidth="1"/>
    <col min="5896" max="5896" width="13" style="94" customWidth="1"/>
    <col min="5897" max="5897" width="12.875" style="94" customWidth="1"/>
    <col min="5898" max="5898" width="10.25" style="94" customWidth="1"/>
    <col min="5899" max="6145" width="8.75" style="94"/>
    <col min="6146" max="6146" width="4.875" style="94" customWidth="1"/>
    <col min="6147" max="6147" width="33" style="94" customWidth="1"/>
    <col min="6148" max="6148" width="9.625" style="94" customWidth="1"/>
    <col min="6149" max="6149" width="5.125" style="94" customWidth="1"/>
    <col min="6150" max="6150" width="10" style="94" customWidth="1"/>
    <col min="6151" max="6151" width="9.625" style="94" customWidth="1"/>
    <col min="6152" max="6152" width="13" style="94" customWidth="1"/>
    <col min="6153" max="6153" width="12.875" style="94" customWidth="1"/>
    <col min="6154" max="6154" width="10.25" style="94" customWidth="1"/>
    <col min="6155" max="6401" width="8.75" style="94"/>
    <col min="6402" max="6402" width="4.875" style="94" customWidth="1"/>
    <col min="6403" max="6403" width="33" style="94" customWidth="1"/>
    <col min="6404" max="6404" width="9.625" style="94" customWidth="1"/>
    <col min="6405" max="6405" width="5.125" style="94" customWidth="1"/>
    <col min="6406" max="6406" width="10" style="94" customWidth="1"/>
    <col min="6407" max="6407" width="9.625" style="94" customWidth="1"/>
    <col min="6408" max="6408" width="13" style="94" customWidth="1"/>
    <col min="6409" max="6409" width="12.875" style="94" customWidth="1"/>
    <col min="6410" max="6410" width="10.25" style="94" customWidth="1"/>
    <col min="6411" max="6657" width="8.75" style="94"/>
    <col min="6658" max="6658" width="4.875" style="94" customWidth="1"/>
    <col min="6659" max="6659" width="33" style="94" customWidth="1"/>
    <col min="6660" max="6660" width="9.625" style="94" customWidth="1"/>
    <col min="6661" max="6661" width="5.125" style="94" customWidth="1"/>
    <col min="6662" max="6662" width="10" style="94" customWidth="1"/>
    <col min="6663" max="6663" width="9.625" style="94" customWidth="1"/>
    <col min="6664" max="6664" width="13" style="94" customWidth="1"/>
    <col min="6665" max="6665" width="12.875" style="94" customWidth="1"/>
    <col min="6666" max="6666" width="10.25" style="94" customWidth="1"/>
    <col min="6667" max="6913" width="8.75" style="94"/>
    <col min="6914" max="6914" width="4.875" style="94" customWidth="1"/>
    <col min="6915" max="6915" width="33" style="94" customWidth="1"/>
    <col min="6916" max="6916" width="9.625" style="94" customWidth="1"/>
    <col min="6917" max="6917" width="5.125" style="94" customWidth="1"/>
    <col min="6918" max="6918" width="10" style="94" customWidth="1"/>
    <col min="6919" max="6919" width="9.625" style="94" customWidth="1"/>
    <col min="6920" max="6920" width="13" style="94" customWidth="1"/>
    <col min="6921" max="6921" width="12.875" style="94" customWidth="1"/>
    <col min="6922" max="6922" width="10.25" style="94" customWidth="1"/>
    <col min="6923" max="7169" width="8.75" style="94"/>
    <col min="7170" max="7170" width="4.875" style="94" customWidth="1"/>
    <col min="7171" max="7171" width="33" style="94" customWidth="1"/>
    <col min="7172" max="7172" width="9.625" style="94" customWidth="1"/>
    <col min="7173" max="7173" width="5.125" style="94" customWidth="1"/>
    <col min="7174" max="7174" width="10" style="94" customWidth="1"/>
    <col min="7175" max="7175" width="9.625" style="94" customWidth="1"/>
    <col min="7176" max="7176" width="13" style="94" customWidth="1"/>
    <col min="7177" max="7177" width="12.875" style="94" customWidth="1"/>
    <col min="7178" max="7178" width="10.25" style="94" customWidth="1"/>
    <col min="7179" max="7425" width="8.75" style="94"/>
    <col min="7426" max="7426" width="4.875" style="94" customWidth="1"/>
    <col min="7427" max="7427" width="33" style="94" customWidth="1"/>
    <col min="7428" max="7428" width="9.625" style="94" customWidth="1"/>
    <col min="7429" max="7429" width="5.125" style="94" customWidth="1"/>
    <col min="7430" max="7430" width="10" style="94" customWidth="1"/>
    <col min="7431" max="7431" width="9.625" style="94" customWidth="1"/>
    <col min="7432" max="7432" width="13" style="94" customWidth="1"/>
    <col min="7433" max="7433" width="12.875" style="94" customWidth="1"/>
    <col min="7434" max="7434" width="10.25" style="94" customWidth="1"/>
    <col min="7435" max="7681" width="8.75" style="94"/>
    <col min="7682" max="7682" width="4.875" style="94" customWidth="1"/>
    <col min="7683" max="7683" width="33" style="94" customWidth="1"/>
    <col min="7684" max="7684" width="9.625" style="94" customWidth="1"/>
    <col min="7685" max="7685" width="5.125" style="94" customWidth="1"/>
    <col min="7686" max="7686" width="10" style="94" customWidth="1"/>
    <col min="7687" max="7687" width="9.625" style="94" customWidth="1"/>
    <col min="7688" max="7688" width="13" style="94" customWidth="1"/>
    <col min="7689" max="7689" width="12.875" style="94" customWidth="1"/>
    <col min="7690" max="7690" width="10.25" style="94" customWidth="1"/>
    <col min="7691" max="7937" width="8.75" style="94"/>
    <col min="7938" max="7938" width="4.875" style="94" customWidth="1"/>
    <col min="7939" max="7939" width="33" style="94" customWidth="1"/>
    <col min="7940" max="7940" width="9.625" style="94" customWidth="1"/>
    <col min="7941" max="7941" width="5.125" style="94" customWidth="1"/>
    <col min="7942" max="7942" width="10" style="94" customWidth="1"/>
    <col min="7943" max="7943" width="9.625" style="94" customWidth="1"/>
    <col min="7944" max="7944" width="13" style="94" customWidth="1"/>
    <col min="7945" max="7945" width="12.875" style="94" customWidth="1"/>
    <col min="7946" max="7946" width="10.25" style="94" customWidth="1"/>
    <col min="7947" max="8193" width="8.75" style="94"/>
    <col min="8194" max="8194" width="4.875" style="94" customWidth="1"/>
    <col min="8195" max="8195" width="33" style="94" customWidth="1"/>
    <col min="8196" max="8196" width="9.625" style="94" customWidth="1"/>
    <col min="8197" max="8197" width="5.125" style="94" customWidth="1"/>
    <col min="8198" max="8198" width="10" style="94" customWidth="1"/>
    <col min="8199" max="8199" width="9.625" style="94" customWidth="1"/>
    <col min="8200" max="8200" width="13" style="94" customWidth="1"/>
    <col min="8201" max="8201" width="12.875" style="94" customWidth="1"/>
    <col min="8202" max="8202" width="10.25" style="94" customWidth="1"/>
    <col min="8203" max="8449" width="8.75" style="94"/>
    <col min="8450" max="8450" width="4.875" style="94" customWidth="1"/>
    <col min="8451" max="8451" width="33" style="94" customWidth="1"/>
    <col min="8452" max="8452" width="9.625" style="94" customWidth="1"/>
    <col min="8453" max="8453" width="5.125" style="94" customWidth="1"/>
    <col min="8454" max="8454" width="10" style="94" customWidth="1"/>
    <col min="8455" max="8455" width="9.625" style="94" customWidth="1"/>
    <col min="8456" max="8456" width="13" style="94" customWidth="1"/>
    <col min="8457" max="8457" width="12.875" style="94" customWidth="1"/>
    <col min="8458" max="8458" width="10.25" style="94" customWidth="1"/>
    <col min="8459" max="8705" width="8.75" style="94"/>
    <col min="8706" max="8706" width="4.875" style="94" customWidth="1"/>
    <col min="8707" max="8707" width="33" style="94" customWidth="1"/>
    <col min="8708" max="8708" width="9.625" style="94" customWidth="1"/>
    <col min="8709" max="8709" width="5.125" style="94" customWidth="1"/>
    <col min="8710" max="8710" width="10" style="94" customWidth="1"/>
    <col min="8711" max="8711" width="9.625" style="94" customWidth="1"/>
    <col min="8712" max="8712" width="13" style="94" customWidth="1"/>
    <col min="8713" max="8713" width="12.875" style="94" customWidth="1"/>
    <col min="8714" max="8714" width="10.25" style="94" customWidth="1"/>
    <col min="8715" max="8961" width="8.75" style="94"/>
    <col min="8962" max="8962" width="4.875" style="94" customWidth="1"/>
    <col min="8963" max="8963" width="33" style="94" customWidth="1"/>
    <col min="8964" max="8964" width="9.625" style="94" customWidth="1"/>
    <col min="8965" max="8965" width="5.125" style="94" customWidth="1"/>
    <col min="8966" max="8966" width="10" style="94" customWidth="1"/>
    <col min="8967" max="8967" width="9.625" style="94" customWidth="1"/>
    <col min="8968" max="8968" width="13" style="94" customWidth="1"/>
    <col min="8969" max="8969" width="12.875" style="94" customWidth="1"/>
    <col min="8970" max="8970" width="10.25" style="94" customWidth="1"/>
    <col min="8971" max="9217" width="8.75" style="94"/>
    <col min="9218" max="9218" width="4.875" style="94" customWidth="1"/>
    <col min="9219" max="9219" width="33" style="94" customWidth="1"/>
    <col min="9220" max="9220" width="9.625" style="94" customWidth="1"/>
    <col min="9221" max="9221" width="5.125" style="94" customWidth="1"/>
    <col min="9222" max="9222" width="10" style="94" customWidth="1"/>
    <col min="9223" max="9223" width="9.625" style="94" customWidth="1"/>
    <col min="9224" max="9224" width="13" style="94" customWidth="1"/>
    <col min="9225" max="9225" width="12.875" style="94" customWidth="1"/>
    <col min="9226" max="9226" width="10.25" style="94" customWidth="1"/>
    <col min="9227" max="9473" width="8.75" style="94"/>
    <col min="9474" max="9474" width="4.875" style="94" customWidth="1"/>
    <col min="9475" max="9475" width="33" style="94" customWidth="1"/>
    <col min="9476" max="9476" width="9.625" style="94" customWidth="1"/>
    <col min="9477" max="9477" width="5.125" style="94" customWidth="1"/>
    <col min="9478" max="9478" width="10" style="94" customWidth="1"/>
    <col min="9479" max="9479" width="9.625" style="94" customWidth="1"/>
    <col min="9480" max="9480" width="13" style="94" customWidth="1"/>
    <col min="9481" max="9481" width="12.875" style="94" customWidth="1"/>
    <col min="9482" max="9482" width="10.25" style="94" customWidth="1"/>
    <col min="9483" max="9729" width="8.75" style="94"/>
    <col min="9730" max="9730" width="4.875" style="94" customWidth="1"/>
    <col min="9731" max="9731" width="33" style="94" customWidth="1"/>
    <col min="9732" max="9732" width="9.625" style="94" customWidth="1"/>
    <col min="9733" max="9733" width="5.125" style="94" customWidth="1"/>
    <col min="9734" max="9734" width="10" style="94" customWidth="1"/>
    <col min="9735" max="9735" width="9.625" style="94" customWidth="1"/>
    <col min="9736" max="9736" width="13" style="94" customWidth="1"/>
    <col min="9737" max="9737" width="12.875" style="94" customWidth="1"/>
    <col min="9738" max="9738" width="10.25" style="94" customWidth="1"/>
    <col min="9739" max="9985" width="8.75" style="94"/>
    <col min="9986" max="9986" width="4.875" style="94" customWidth="1"/>
    <col min="9987" max="9987" width="33" style="94" customWidth="1"/>
    <col min="9988" max="9988" width="9.625" style="94" customWidth="1"/>
    <col min="9989" max="9989" width="5.125" style="94" customWidth="1"/>
    <col min="9990" max="9990" width="10" style="94" customWidth="1"/>
    <col min="9991" max="9991" width="9.625" style="94" customWidth="1"/>
    <col min="9992" max="9992" width="13" style="94" customWidth="1"/>
    <col min="9993" max="9993" width="12.875" style="94" customWidth="1"/>
    <col min="9994" max="9994" width="10.25" style="94" customWidth="1"/>
    <col min="9995" max="10241" width="8.75" style="94"/>
    <col min="10242" max="10242" width="4.875" style="94" customWidth="1"/>
    <col min="10243" max="10243" width="33" style="94" customWidth="1"/>
    <col min="10244" max="10244" width="9.625" style="94" customWidth="1"/>
    <col min="10245" max="10245" width="5.125" style="94" customWidth="1"/>
    <col min="10246" max="10246" width="10" style="94" customWidth="1"/>
    <col min="10247" max="10247" width="9.625" style="94" customWidth="1"/>
    <col min="10248" max="10248" width="13" style="94" customWidth="1"/>
    <col min="10249" max="10249" width="12.875" style="94" customWidth="1"/>
    <col min="10250" max="10250" width="10.25" style="94" customWidth="1"/>
    <col min="10251" max="10497" width="8.75" style="94"/>
    <col min="10498" max="10498" width="4.875" style="94" customWidth="1"/>
    <col min="10499" max="10499" width="33" style="94" customWidth="1"/>
    <col min="10500" max="10500" width="9.625" style="94" customWidth="1"/>
    <col min="10501" max="10501" width="5.125" style="94" customWidth="1"/>
    <col min="10502" max="10502" width="10" style="94" customWidth="1"/>
    <col min="10503" max="10503" width="9.625" style="94" customWidth="1"/>
    <col min="10504" max="10504" width="13" style="94" customWidth="1"/>
    <col min="10505" max="10505" width="12.875" style="94" customWidth="1"/>
    <col min="10506" max="10506" width="10.25" style="94" customWidth="1"/>
    <col min="10507" max="10753" width="8.75" style="94"/>
    <col min="10754" max="10754" width="4.875" style="94" customWidth="1"/>
    <col min="10755" max="10755" width="33" style="94" customWidth="1"/>
    <col min="10756" max="10756" width="9.625" style="94" customWidth="1"/>
    <col min="10757" max="10757" width="5.125" style="94" customWidth="1"/>
    <col min="10758" max="10758" width="10" style="94" customWidth="1"/>
    <col min="10759" max="10759" width="9.625" style="94" customWidth="1"/>
    <col min="10760" max="10760" width="13" style="94" customWidth="1"/>
    <col min="10761" max="10761" width="12.875" style="94" customWidth="1"/>
    <col min="10762" max="10762" width="10.25" style="94" customWidth="1"/>
    <col min="10763" max="11009" width="8.75" style="94"/>
    <col min="11010" max="11010" width="4.875" style="94" customWidth="1"/>
    <col min="11011" max="11011" width="33" style="94" customWidth="1"/>
    <col min="11012" max="11012" width="9.625" style="94" customWidth="1"/>
    <col min="11013" max="11013" width="5.125" style="94" customWidth="1"/>
    <col min="11014" max="11014" width="10" style="94" customWidth="1"/>
    <col min="11015" max="11015" width="9.625" style="94" customWidth="1"/>
    <col min="11016" max="11016" width="13" style="94" customWidth="1"/>
    <col min="11017" max="11017" width="12.875" style="94" customWidth="1"/>
    <col min="11018" max="11018" width="10.25" style="94" customWidth="1"/>
    <col min="11019" max="11265" width="8.75" style="94"/>
    <col min="11266" max="11266" width="4.875" style="94" customWidth="1"/>
    <col min="11267" max="11267" width="33" style="94" customWidth="1"/>
    <col min="11268" max="11268" width="9.625" style="94" customWidth="1"/>
    <col min="11269" max="11269" width="5.125" style="94" customWidth="1"/>
    <col min="11270" max="11270" width="10" style="94" customWidth="1"/>
    <col min="11271" max="11271" width="9.625" style="94" customWidth="1"/>
    <col min="11272" max="11272" width="13" style="94" customWidth="1"/>
    <col min="11273" max="11273" width="12.875" style="94" customWidth="1"/>
    <col min="11274" max="11274" width="10.25" style="94" customWidth="1"/>
    <col min="11275" max="11521" width="8.75" style="94"/>
    <col min="11522" max="11522" width="4.875" style="94" customWidth="1"/>
    <col min="11523" max="11523" width="33" style="94" customWidth="1"/>
    <col min="11524" max="11524" width="9.625" style="94" customWidth="1"/>
    <col min="11525" max="11525" width="5.125" style="94" customWidth="1"/>
    <col min="11526" max="11526" width="10" style="94" customWidth="1"/>
    <col min="11527" max="11527" width="9.625" style="94" customWidth="1"/>
    <col min="11528" max="11528" width="13" style="94" customWidth="1"/>
    <col min="11529" max="11529" width="12.875" style="94" customWidth="1"/>
    <col min="11530" max="11530" width="10.25" style="94" customWidth="1"/>
    <col min="11531" max="11777" width="8.75" style="94"/>
    <col min="11778" max="11778" width="4.875" style="94" customWidth="1"/>
    <col min="11779" max="11779" width="33" style="94" customWidth="1"/>
    <col min="11780" max="11780" width="9.625" style="94" customWidth="1"/>
    <col min="11781" max="11781" width="5.125" style="94" customWidth="1"/>
    <col min="11782" max="11782" width="10" style="94" customWidth="1"/>
    <col min="11783" max="11783" width="9.625" style="94" customWidth="1"/>
    <col min="11784" max="11784" width="13" style="94" customWidth="1"/>
    <col min="11785" max="11785" width="12.875" style="94" customWidth="1"/>
    <col min="11786" max="11786" width="10.25" style="94" customWidth="1"/>
    <col min="11787" max="12033" width="8.75" style="94"/>
    <col min="12034" max="12034" width="4.875" style="94" customWidth="1"/>
    <col min="12035" max="12035" width="33" style="94" customWidth="1"/>
    <col min="12036" max="12036" width="9.625" style="94" customWidth="1"/>
    <col min="12037" max="12037" width="5.125" style="94" customWidth="1"/>
    <col min="12038" max="12038" width="10" style="94" customWidth="1"/>
    <col min="12039" max="12039" width="9.625" style="94" customWidth="1"/>
    <col min="12040" max="12040" width="13" style="94" customWidth="1"/>
    <col min="12041" max="12041" width="12.875" style="94" customWidth="1"/>
    <col min="12042" max="12042" width="10.25" style="94" customWidth="1"/>
    <col min="12043" max="12289" width="8.75" style="94"/>
    <col min="12290" max="12290" width="4.875" style="94" customWidth="1"/>
    <col min="12291" max="12291" width="33" style="94" customWidth="1"/>
    <col min="12292" max="12292" width="9.625" style="94" customWidth="1"/>
    <col min="12293" max="12293" width="5.125" style="94" customWidth="1"/>
    <col min="12294" max="12294" width="10" style="94" customWidth="1"/>
    <col min="12295" max="12295" width="9.625" style="94" customWidth="1"/>
    <col min="12296" max="12296" width="13" style="94" customWidth="1"/>
    <col min="12297" max="12297" width="12.875" style="94" customWidth="1"/>
    <col min="12298" max="12298" width="10.25" style="94" customWidth="1"/>
    <col min="12299" max="12545" width="8.75" style="94"/>
    <col min="12546" max="12546" width="4.875" style="94" customWidth="1"/>
    <col min="12547" max="12547" width="33" style="94" customWidth="1"/>
    <col min="12548" max="12548" width="9.625" style="94" customWidth="1"/>
    <col min="12549" max="12549" width="5.125" style="94" customWidth="1"/>
    <col min="12550" max="12550" width="10" style="94" customWidth="1"/>
    <col min="12551" max="12551" width="9.625" style="94" customWidth="1"/>
    <col min="12552" max="12552" width="13" style="94" customWidth="1"/>
    <col min="12553" max="12553" width="12.875" style="94" customWidth="1"/>
    <col min="12554" max="12554" width="10.25" style="94" customWidth="1"/>
    <col min="12555" max="12801" width="8.75" style="94"/>
    <col min="12802" max="12802" width="4.875" style="94" customWidth="1"/>
    <col min="12803" max="12803" width="33" style="94" customWidth="1"/>
    <col min="12804" max="12804" width="9.625" style="94" customWidth="1"/>
    <col min="12805" max="12805" width="5.125" style="94" customWidth="1"/>
    <col min="12806" max="12806" width="10" style="94" customWidth="1"/>
    <col min="12807" max="12807" width="9.625" style="94" customWidth="1"/>
    <col min="12808" max="12808" width="13" style="94" customWidth="1"/>
    <col min="12809" max="12809" width="12.875" style="94" customWidth="1"/>
    <col min="12810" max="12810" width="10.25" style="94" customWidth="1"/>
    <col min="12811" max="13057" width="8.75" style="94"/>
    <col min="13058" max="13058" width="4.875" style="94" customWidth="1"/>
    <col min="13059" max="13059" width="33" style="94" customWidth="1"/>
    <col min="13060" max="13060" width="9.625" style="94" customWidth="1"/>
    <col min="13061" max="13061" width="5.125" style="94" customWidth="1"/>
    <col min="13062" max="13062" width="10" style="94" customWidth="1"/>
    <col min="13063" max="13063" width="9.625" style="94" customWidth="1"/>
    <col min="13064" max="13064" width="13" style="94" customWidth="1"/>
    <col min="13065" max="13065" width="12.875" style="94" customWidth="1"/>
    <col min="13066" max="13066" width="10.25" style="94" customWidth="1"/>
    <col min="13067" max="13313" width="8.75" style="94"/>
    <col min="13314" max="13314" width="4.875" style="94" customWidth="1"/>
    <col min="13315" max="13315" width="33" style="94" customWidth="1"/>
    <col min="13316" max="13316" width="9.625" style="94" customWidth="1"/>
    <col min="13317" max="13317" width="5.125" style="94" customWidth="1"/>
    <col min="13318" max="13318" width="10" style="94" customWidth="1"/>
    <col min="13319" max="13319" width="9.625" style="94" customWidth="1"/>
    <col min="13320" max="13320" width="13" style="94" customWidth="1"/>
    <col min="13321" max="13321" width="12.875" style="94" customWidth="1"/>
    <col min="13322" max="13322" width="10.25" style="94" customWidth="1"/>
    <col min="13323" max="13569" width="8.75" style="94"/>
    <col min="13570" max="13570" width="4.875" style="94" customWidth="1"/>
    <col min="13571" max="13571" width="33" style="94" customWidth="1"/>
    <col min="13572" max="13572" width="9.625" style="94" customWidth="1"/>
    <col min="13573" max="13573" width="5.125" style="94" customWidth="1"/>
    <col min="13574" max="13574" width="10" style="94" customWidth="1"/>
    <col min="13575" max="13575" width="9.625" style="94" customWidth="1"/>
    <col min="13576" max="13576" width="13" style="94" customWidth="1"/>
    <col min="13577" max="13577" width="12.875" style="94" customWidth="1"/>
    <col min="13578" max="13578" width="10.25" style="94" customWidth="1"/>
    <col min="13579" max="13825" width="8.75" style="94"/>
    <col min="13826" max="13826" width="4.875" style="94" customWidth="1"/>
    <col min="13827" max="13827" width="33" style="94" customWidth="1"/>
    <col min="13828" max="13828" width="9.625" style="94" customWidth="1"/>
    <col min="13829" max="13829" width="5.125" style="94" customWidth="1"/>
    <col min="13830" max="13830" width="10" style="94" customWidth="1"/>
    <col min="13831" max="13831" width="9.625" style="94" customWidth="1"/>
    <col min="13832" max="13832" width="13" style="94" customWidth="1"/>
    <col min="13833" max="13833" width="12.875" style="94" customWidth="1"/>
    <col min="13834" max="13834" width="10.25" style="94" customWidth="1"/>
    <col min="13835" max="14081" width="8.75" style="94"/>
    <col min="14082" max="14082" width="4.875" style="94" customWidth="1"/>
    <col min="14083" max="14083" width="33" style="94" customWidth="1"/>
    <col min="14084" max="14084" width="9.625" style="94" customWidth="1"/>
    <col min="14085" max="14085" width="5.125" style="94" customWidth="1"/>
    <col min="14086" max="14086" width="10" style="94" customWidth="1"/>
    <col min="14087" max="14087" width="9.625" style="94" customWidth="1"/>
    <col min="14088" max="14088" width="13" style="94" customWidth="1"/>
    <col min="14089" max="14089" width="12.875" style="94" customWidth="1"/>
    <col min="14090" max="14090" width="10.25" style="94" customWidth="1"/>
    <col min="14091" max="14337" width="8.75" style="94"/>
    <col min="14338" max="14338" width="4.875" style="94" customWidth="1"/>
    <col min="14339" max="14339" width="33" style="94" customWidth="1"/>
    <col min="14340" max="14340" width="9.625" style="94" customWidth="1"/>
    <col min="14341" max="14341" width="5.125" style="94" customWidth="1"/>
    <col min="14342" max="14342" width="10" style="94" customWidth="1"/>
    <col min="14343" max="14343" width="9.625" style="94" customWidth="1"/>
    <col min="14344" max="14344" width="13" style="94" customWidth="1"/>
    <col min="14345" max="14345" width="12.875" style="94" customWidth="1"/>
    <col min="14346" max="14346" width="10.25" style="94" customWidth="1"/>
    <col min="14347" max="14593" width="8.75" style="94"/>
    <col min="14594" max="14594" width="4.875" style="94" customWidth="1"/>
    <col min="14595" max="14595" width="33" style="94" customWidth="1"/>
    <col min="14596" max="14596" width="9.625" style="94" customWidth="1"/>
    <col min="14597" max="14597" width="5.125" style="94" customWidth="1"/>
    <col min="14598" max="14598" width="10" style="94" customWidth="1"/>
    <col min="14599" max="14599" width="9.625" style="94" customWidth="1"/>
    <col min="14600" max="14600" width="13" style="94" customWidth="1"/>
    <col min="14601" max="14601" width="12.875" style="94" customWidth="1"/>
    <col min="14602" max="14602" width="10.25" style="94" customWidth="1"/>
    <col min="14603" max="14849" width="8.75" style="94"/>
    <col min="14850" max="14850" width="4.875" style="94" customWidth="1"/>
    <col min="14851" max="14851" width="33" style="94" customWidth="1"/>
    <col min="14852" max="14852" width="9.625" style="94" customWidth="1"/>
    <col min="14853" max="14853" width="5.125" style="94" customWidth="1"/>
    <col min="14854" max="14854" width="10" style="94" customWidth="1"/>
    <col min="14855" max="14855" width="9.625" style="94" customWidth="1"/>
    <col min="14856" max="14856" width="13" style="94" customWidth="1"/>
    <col min="14857" max="14857" width="12.875" style="94" customWidth="1"/>
    <col min="14858" max="14858" width="10.25" style="94" customWidth="1"/>
    <col min="14859" max="15105" width="8.75" style="94"/>
    <col min="15106" max="15106" width="4.875" style="94" customWidth="1"/>
    <col min="15107" max="15107" width="33" style="94" customWidth="1"/>
    <col min="15108" max="15108" width="9.625" style="94" customWidth="1"/>
    <col min="15109" max="15109" width="5.125" style="94" customWidth="1"/>
    <col min="15110" max="15110" width="10" style="94" customWidth="1"/>
    <col min="15111" max="15111" width="9.625" style="94" customWidth="1"/>
    <col min="15112" max="15112" width="13" style="94" customWidth="1"/>
    <col min="15113" max="15113" width="12.875" style="94" customWidth="1"/>
    <col min="15114" max="15114" width="10.25" style="94" customWidth="1"/>
    <col min="15115" max="15361" width="8.75" style="94"/>
    <col min="15362" max="15362" width="4.875" style="94" customWidth="1"/>
    <col min="15363" max="15363" width="33" style="94" customWidth="1"/>
    <col min="15364" max="15364" width="9.625" style="94" customWidth="1"/>
    <col min="15365" max="15365" width="5.125" style="94" customWidth="1"/>
    <col min="15366" max="15366" width="10" style="94" customWidth="1"/>
    <col min="15367" max="15367" width="9.625" style="94" customWidth="1"/>
    <col min="15368" max="15368" width="13" style="94" customWidth="1"/>
    <col min="15369" max="15369" width="12.875" style="94" customWidth="1"/>
    <col min="15370" max="15370" width="10.25" style="94" customWidth="1"/>
    <col min="15371" max="15617" width="8.75" style="94"/>
    <col min="15618" max="15618" width="4.875" style="94" customWidth="1"/>
    <col min="15619" max="15619" width="33" style="94" customWidth="1"/>
    <col min="15620" max="15620" width="9.625" style="94" customWidth="1"/>
    <col min="15621" max="15621" width="5.125" style="94" customWidth="1"/>
    <col min="15622" max="15622" width="10" style="94" customWidth="1"/>
    <col min="15623" max="15623" width="9.625" style="94" customWidth="1"/>
    <col min="15624" max="15624" width="13" style="94" customWidth="1"/>
    <col min="15625" max="15625" width="12.875" style="94" customWidth="1"/>
    <col min="15626" max="15626" width="10.25" style="94" customWidth="1"/>
    <col min="15627" max="15873" width="8.75" style="94"/>
    <col min="15874" max="15874" width="4.875" style="94" customWidth="1"/>
    <col min="15875" max="15875" width="33" style="94" customWidth="1"/>
    <col min="15876" max="15876" width="9.625" style="94" customWidth="1"/>
    <col min="15877" max="15877" width="5.125" style="94" customWidth="1"/>
    <col min="15878" max="15878" width="10" style="94" customWidth="1"/>
    <col min="15879" max="15879" width="9.625" style="94" customWidth="1"/>
    <col min="15880" max="15880" width="13" style="94" customWidth="1"/>
    <col min="15881" max="15881" width="12.875" style="94" customWidth="1"/>
    <col min="15882" max="15882" width="10.25" style="94" customWidth="1"/>
    <col min="15883" max="16129" width="8.75" style="94"/>
    <col min="16130" max="16130" width="4.875" style="94" customWidth="1"/>
    <col min="16131" max="16131" width="33" style="94" customWidth="1"/>
    <col min="16132" max="16132" width="9.625" style="94" customWidth="1"/>
    <col min="16133" max="16133" width="5.125" style="94" customWidth="1"/>
    <col min="16134" max="16134" width="10" style="94" customWidth="1"/>
    <col min="16135" max="16135" width="9.625" style="94" customWidth="1"/>
    <col min="16136" max="16136" width="13" style="94" customWidth="1"/>
    <col min="16137" max="16137" width="12.875" style="94" customWidth="1"/>
    <col min="16138" max="16138" width="10.25" style="94" customWidth="1"/>
    <col min="16139" max="16384" width="8.75" style="94"/>
  </cols>
  <sheetData>
    <row r="1" spans="1:15" x14ac:dyDescent="0.2">
      <c r="A1" s="93"/>
      <c r="I1" s="95"/>
    </row>
    <row r="2" spans="1:15" s="100" customFormat="1" x14ac:dyDescent="0.2">
      <c r="A2" s="97" t="s">
        <v>305</v>
      </c>
      <c r="B2" s="98" t="s">
        <v>130</v>
      </c>
      <c r="C2" s="99"/>
      <c r="D2" s="99"/>
      <c r="E2" s="99"/>
      <c r="F2" s="99"/>
      <c r="G2" s="99"/>
      <c r="H2" s="99"/>
      <c r="I2" s="99"/>
      <c r="J2" s="99"/>
      <c r="K2" s="99"/>
      <c r="L2" s="99"/>
      <c r="M2" s="99"/>
      <c r="N2" s="99"/>
      <c r="O2" s="99"/>
    </row>
    <row r="3" spans="1:15" s="100" customFormat="1" x14ac:dyDescent="0.2">
      <c r="A3" s="99"/>
      <c r="B3" s="98"/>
      <c r="C3" s="99"/>
      <c r="D3" s="99"/>
      <c r="E3" s="99"/>
      <c r="F3" s="99"/>
      <c r="G3" s="99"/>
      <c r="H3" s="99"/>
      <c r="I3" s="99"/>
      <c r="J3" s="99"/>
      <c r="K3" s="99"/>
      <c r="L3" s="99"/>
      <c r="M3" s="99"/>
      <c r="N3" s="99"/>
      <c r="O3" s="99"/>
    </row>
    <row r="4" spans="1:15" x14ac:dyDescent="0.2">
      <c r="A4" s="93" t="s">
        <v>77</v>
      </c>
      <c r="H4" s="101" t="s">
        <v>76</v>
      </c>
      <c r="I4" s="102">
        <f>100-I5</f>
        <v>100</v>
      </c>
    </row>
    <row r="5" spans="1:15" x14ac:dyDescent="0.2">
      <c r="A5" s="103"/>
      <c r="B5" s="25" t="s">
        <v>115</v>
      </c>
      <c r="H5" s="101" t="s">
        <v>78</v>
      </c>
      <c r="I5" s="26"/>
    </row>
    <row r="6" spans="1:15" x14ac:dyDescent="0.2">
      <c r="A6" s="93" t="s">
        <v>80</v>
      </c>
    </row>
    <row r="7" spans="1:15" x14ac:dyDescent="0.2">
      <c r="A7" s="93"/>
      <c r="B7" s="25" t="s">
        <v>253</v>
      </c>
      <c r="K7" s="104"/>
    </row>
    <row r="8" spans="1:15" x14ac:dyDescent="0.2">
      <c r="A8" s="105"/>
      <c r="F8" s="95"/>
      <c r="G8" s="95"/>
      <c r="H8" s="95"/>
      <c r="I8" s="95"/>
    </row>
    <row r="9" spans="1:15" ht="52.5" customHeight="1" x14ac:dyDescent="0.2">
      <c r="A9" s="106" t="s">
        <v>81</v>
      </c>
      <c r="B9" s="106" t="s">
        <v>82</v>
      </c>
      <c r="C9" s="106" t="s">
        <v>83</v>
      </c>
      <c r="D9" s="106" t="s">
        <v>84</v>
      </c>
      <c r="E9" s="106" t="s">
        <v>85</v>
      </c>
      <c r="F9" s="106" t="s">
        <v>86</v>
      </c>
      <c r="G9" s="106" t="s">
        <v>87</v>
      </c>
      <c r="H9" s="106" t="s">
        <v>88</v>
      </c>
      <c r="I9" s="106" t="s">
        <v>89</v>
      </c>
      <c r="J9" s="107" t="s">
        <v>243</v>
      </c>
      <c r="K9" s="107" t="s">
        <v>251</v>
      </c>
      <c r="L9" s="107" t="s">
        <v>252</v>
      </c>
    </row>
    <row r="10" spans="1:15" s="32" customFormat="1" ht="60.6" customHeight="1" x14ac:dyDescent="0.2">
      <c r="A10" s="27" t="s">
        <v>248</v>
      </c>
      <c r="B10" s="28" t="s">
        <v>578</v>
      </c>
      <c r="C10" s="29">
        <f>SUM(C11:C23)</f>
        <v>0</v>
      </c>
      <c r="D10" s="30"/>
      <c r="E10" s="29">
        <f>SUM(E11:E23)</f>
        <v>0</v>
      </c>
      <c r="F10" s="29">
        <f>SUM(F11:F23)</f>
        <v>0</v>
      </c>
      <c r="G10" s="29">
        <f>SUM(G11:G23)</f>
        <v>0</v>
      </c>
      <c r="H10" s="29">
        <f>SUM(H11:H23)</f>
        <v>0</v>
      </c>
      <c r="I10" s="29">
        <f>SUM(I11:I23)</f>
        <v>0</v>
      </c>
      <c r="J10" s="30"/>
      <c r="K10" s="31"/>
      <c r="L10" s="30"/>
    </row>
    <row r="11" spans="1:15" x14ac:dyDescent="0.2">
      <c r="A11" s="108" t="s">
        <v>339</v>
      </c>
      <c r="B11" s="33"/>
      <c r="C11" s="109">
        <f t="shared" ref="C11:C23" si="0">ROUND(F11/(1+D11/100), 2)</f>
        <v>0</v>
      </c>
      <c r="D11" s="34"/>
      <c r="E11" s="109">
        <f t="shared" ref="E11:E23" si="1">F11-C11</f>
        <v>0</v>
      </c>
      <c r="F11" s="35"/>
      <c r="G11" s="26"/>
      <c r="H11" s="109">
        <f>IF(Sąrašai!pvm_tipas=2,$C11,$F11)</f>
        <v>0</v>
      </c>
      <c r="I11" s="109">
        <f>ROUND(H11*I$5/100,2)</f>
        <v>0</v>
      </c>
      <c r="J11" s="36"/>
      <c r="K11" s="37"/>
      <c r="L11" s="36"/>
    </row>
    <row r="12" spans="1:15" x14ac:dyDescent="0.2">
      <c r="A12" s="108" t="s">
        <v>340</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
      <c r="A13" s="108" t="s">
        <v>341</v>
      </c>
      <c r="B13" s="33"/>
      <c r="C13" s="109">
        <f t="shared" si="0"/>
        <v>0</v>
      </c>
      <c r="D13" s="34"/>
      <c r="E13" s="109">
        <f t="shared" si="1"/>
        <v>0</v>
      </c>
      <c r="F13" s="35"/>
      <c r="G13" s="26"/>
      <c r="H13" s="109">
        <f>IF(Sąrašai!pvm_tipas=2,$C13,$F13)</f>
        <v>0</v>
      </c>
      <c r="I13" s="109">
        <f t="shared" si="2"/>
        <v>0</v>
      </c>
      <c r="J13" s="36"/>
      <c r="K13" s="37"/>
      <c r="L13" s="36"/>
    </row>
    <row r="14" spans="1:15" x14ac:dyDescent="0.2">
      <c r="A14" s="108" t="s">
        <v>342</v>
      </c>
      <c r="B14" s="33"/>
      <c r="C14" s="109">
        <f t="shared" si="0"/>
        <v>0</v>
      </c>
      <c r="D14" s="34"/>
      <c r="E14" s="109">
        <f t="shared" si="1"/>
        <v>0</v>
      </c>
      <c r="F14" s="35"/>
      <c r="G14" s="26"/>
      <c r="H14" s="109">
        <f>IF(Sąrašai!pvm_tipas=2,$C14,$F14)</f>
        <v>0</v>
      </c>
      <c r="I14" s="109">
        <f t="shared" si="2"/>
        <v>0</v>
      </c>
      <c r="J14" s="36"/>
      <c r="K14" s="37"/>
      <c r="L14" s="36"/>
    </row>
    <row r="15" spans="1:15" x14ac:dyDescent="0.2">
      <c r="A15" s="108" t="s">
        <v>343</v>
      </c>
      <c r="B15" s="33"/>
      <c r="C15" s="109">
        <f t="shared" si="0"/>
        <v>0</v>
      </c>
      <c r="D15" s="34"/>
      <c r="E15" s="109">
        <f t="shared" si="1"/>
        <v>0</v>
      </c>
      <c r="F15" s="35"/>
      <c r="G15" s="26"/>
      <c r="H15" s="109">
        <f>IF(Sąrašai!pvm_tipas=2,$C15,$F15)</f>
        <v>0</v>
      </c>
      <c r="I15" s="109">
        <f t="shared" si="2"/>
        <v>0</v>
      </c>
      <c r="J15" s="36"/>
      <c r="K15" s="37"/>
      <c r="L15" s="36"/>
    </row>
    <row r="16" spans="1:15" x14ac:dyDescent="0.2">
      <c r="A16" s="108" t="s">
        <v>344</v>
      </c>
      <c r="B16" s="33"/>
      <c r="C16" s="109">
        <f t="shared" si="0"/>
        <v>0</v>
      </c>
      <c r="D16" s="34"/>
      <c r="E16" s="109">
        <f t="shared" si="1"/>
        <v>0</v>
      </c>
      <c r="F16" s="35"/>
      <c r="G16" s="26"/>
      <c r="H16" s="109">
        <f>IF(Sąrašai!pvm_tipas=2,$C16,$F16)</f>
        <v>0</v>
      </c>
      <c r="I16" s="109">
        <f t="shared" si="2"/>
        <v>0</v>
      </c>
      <c r="J16" s="36"/>
      <c r="K16" s="37"/>
      <c r="L16" s="36"/>
    </row>
    <row r="17" spans="1:12" x14ac:dyDescent="0.2">
      <c r="A17" s="108" t="s">
        <v>345</v>
      </c>
      <c r="B17" s="33"/>
      <c r="C17" s="109">
        <f t="shared" si="0"/>
        <v>0</v>
      </c>
      <c r="D17" s="34"/>
      <c r="E17" s="109">
        <f t="shared" si="1"/>
        <v>0</v>
      </c>
      <c r="F17" s="35"/>
      <c r="G17" s="26"/>
      <c r="H17" s="109">
        <f>IF(Sąrašai!pvm_tipas=2,$C17,$F17)</f>
        <v>0</v>
      </c>
      <c r="I17" s="109">
        <f t="shared" si="2"/>
        <v>0</v>
      </c>
      <c r="J17" s="36"/>
      <c r="K17" s="37"/>
      <c r="L17" s="36"/>
    </row>
    <row r="18" spans="1:12" x14ac:dyDescent="0.2">
      <c r="A18" s="108" t="s">
        <v>346</v>
      </c>
      <c r="B18" s="33"/>
      <c r="C18" s="109">
        <f t="shared" si="0"/>
        <v>0</v>
      </c>
      <c r="D18" s="34"/>
      <c r="E18" s="109">
        <f t="shared" si="1"/>
        <v>0</v>
      </c>
      <c r="F18" s="35"/>
      <c r="G18" s="26"/>
      <c r="H18" s="109">
        <f>IF(Sąrašai!pvm_tipas=2,$C18,$F18)</f>
        <v>0</v>
      </c>
      <c r="I18" s="109">
        <f t="shared" si="2"/>
        <v>0</v>
      </c>
      <c r="J18" s="36"/>
      <c r="K18" s="37"/>
      <c r="L18" s="36"/>
    </row>
    <row r="19" spans="1:12" x14ac:dyDescent="0.2">
      <c r="A19" s="108" t="s">
        <v>347</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
      <c r="A20" s="108" t="s">
        <v>348</v>
      </c>
      <c r="B20" s="33"/>
      <c r="C20" s="109">
        <f t="shared" si="0"/>
        <v>0</v>
      </c>
      <c r="D20" s="34"/>
      <c r="E20" s="109">
        <f t="shared" si="1"/>
        <v>0</v>
      </c>
      <c r="F20" s="35"/>
      <c r="G20" s="26"/>
      <c r="H20" s="109">
        <f>IF(Sąrašai!pvm_tipas=2,$C20,$F20)</f>
        <v>0</v>
      </c>
      <c r="I20" s="109">
        <f t="shared" si="2"/>
        <v>0</v>
      </c>
      <c r="J20" s="36"/>
      <c r="K20" s="37"/>
      <c r="L20" s="36"/>
    </row>
    <row r="21" spans="1:12" x14ac:dyDescent="0.2">
      <c r="A21" s="108" t="s">
        <v>575</v>
      </c>
      <c r="B21" s="33"/>
      <c r="C21" s="109">
        <f t="shared" si="0"/>
        <v>0</v>
      </c>
      <c r="D21" s="34"/>
      <c r="E21" s="109">
        <f t="shared" si="1"/>
        <v>0</v>
      </c>
      <c r="F21" s="35"/>
      <c r="G21" s="26"/>
      <c r="H21" s="109">
        <f>IF(Sąrašai!pvm_tipas=2,$C21,$F21)</f>
        <v>0</v>
      </c>
      <c r="I21" s="109">
        <f t="shared" si="2"/>
        <v>0</v>
      </c>
      <c r="J21" s="36"/>
      <c r="K21" s="37"/>
      <c r="L21" s="36"/>
    </row>
    <row r="22" spans="1:12" x14ac:dyDescent="0.2">
      <c r="A22" s="108" t="s">
        <v>576</v>
      </c>
      <c r="B22" s="33"/>
      <c r="C22" s="109">
        <f t="shared" si="0"/>
        <v>0</v>
      </c>
      <c r="D22" s="34"/>
      <c r="E22" s="109">
        <f t="shared" si="1"/>
        <v>0</v>
      </c>
      <c r="F22" s="35"/>
      <c r="G22" s="26"/>
      <c r="H22" s="109">
        <f>IF(Sąrašai!pvm_tipas=2,$C22,$F22)</f>
        <v>0</v>
      </c>
      <c r="I22" s="109">
        <f t="shared" si="2"/>
        <v>0</v>
      </c>
      <c r="J22" s="36"/>
      <c r="K22" s="37"/>
      <c r="L22" s="36"/>
    </row>
    <row r="23" spans="1:12" x14ac:dyDescent="0.2">
      <c r="A23" s="108" t="s">
        <v>577</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
      <c r="A24" s="110" t="s">
        <v>249</v>
      </c>
      <c r="B24" s="111" t="s">
        <v>579</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
      <c r="A25" s="108" t="s">
        <v>349</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
      <c r="A26" s="108" t="s">
        <v>350</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
      <c r="A27" s="108" t="s">
        <v>351</v>
      </c>
      <c r="B27" s="33"/>
      <c r="C27" s="109">
        <f t="shared" si="4"/>
        <v>0</v>
      </c>
      <c r="D27" s="34"/>
      <c r="E27" s="109">
        <f t="shared" si="5"/>
        <v>0</v>
      </c>
      <c r="F27" s="35"/>
      <c r="G27" s="35"/>
      <c r="H27" s="109">
        <f>IF(Sąrašai!pvm_tipas=2,$C27,$F27)</f>
        <v>0</v>
      </c>
      <c r="I27" s="109">
        <f t="shared" si="6"/>
        <v>0</v>
      </c>
      <c r="J27" s="36"/>
      <c r="K27" s="37"/>
      <c r="L27" s="36"/>
    </row>
    <row r="28" spans="1:12" x14ac:dyDescent="0.2">
      <c r="A28" s="108" t="s">
        <v>352</v>
      </c>
      <c r="B28" s="33"/>
      <c r="C28" s="109">
        <f t="shared" si="4"/>
        <v>0</v>
      </c>
      <c r="D28" s="34"/>
      <c r="E28" s="109">
        <f t="shared" si="5"/>
        <v>0</v>
      </c>
      <c r="F28" s="35"/>
      <c r="G28" s="35"/>
      <c r="H28" s="109">
        <f>IF(Sąrašai!pvm_tipas=2,$C28,$F28)</f>
        <v>0</v>
      </c>
      <c r="I28" s="109">
        <f t="shared" si="6"/>
        <v>0</v>
      </c>
      <c r="J28" s="36"/>
      <c r="K28" s="37"/>
      <c r="L28" s="36"/>
    </row>
    <row r="29" spans="1:12" x14ac:dyDescent="0.2">
      <c r="A29" s="108" t="s">
        <v>353</v>
      </c>
      <c r="B29" s="33"/>
      <c r="C29" s="109">
        <f t="shared" si="4"/>
        <v>0</v>
      </c>
      <c r="D29" s="34"/>
      <c r="E29" s="109">
        <f t="shared" si="5"/>
        <v>0</v>
      </c>
      <c r="F29" s="35"/>
      <c r="G29" s="35"/>
      <c r="H29" s="109">
        <f>IF(Sąrašai!pvm_tipas=2,$C29,$F29)</f>
        <v>0</v>
      </c>
      <c r="I29" s="109">
        <f t="shared" si="6"/>
        <v>0</v>
      </c>
      <c r="J29" s="36"/>
      <c r="K29" s="37"/>
      <c r="L29" s="36"/>
    </row>
    <row r="30" spans="1:12" x14ac:dyDescent="0.2">
      <c r="A30" s="108" t="s">
        <v>354</v>
      </c>
      <c r="B30" s="33"/>
      <c r="C30" s="109">
        <f t="shared" si="4"/>
        <v>0</v>
      </c>
      <c r="D30" s="34"/>
      <c r="E30" s="109">
        <f t="shared" si="5"/>
        <v>0</v>
      </c>
      <c r="F30" s="35"/>
      <c r="G30" s="35"/>
      <c r="H30" s="109">
        <f>IF(Sąrašai!pvm_tipas=2,$C30,$F30)</f>
        <v>0</v>
      </c>
      <c r="I30" s="109">
        <f t="shared" si="6"/>
        <v>0</v>
      </c>
      <c r="J30" s="36"/>
      <c r="K30" s="37"/>
      <c r="L30" s="36"/>
    </row>
    <row r="31" spans="1:12" x14ac:dyDescent="0.2">
      <c r="A31" s="108" t="s">
        <v>355</v>
      </c>
      <c r="B31" s="33"/>
      <c r="C31" s="109">
        <f t="shared" si="4"/>
        <v>0</v>
      </c>
      <c r="D31" s="34"/>
      <c r="E31" s="109">
        <f t="shared" si="5"/>
        <v>0</v>
      </c>
      <c r="F31" s="35"/>
      <c r="G31" s="35"/>
      <c r="H31" s="109">
        <f>IF(Sąrašai!pvm_tipas=2,$C31,$F31)</f>
        <v>0</v>
      </c>
      <c r="I31" s="109">
        <f t="shared" si="6"/>
        <v>0</v>
      </c>
      <c r="J31" s="36"/>
      <c r="K31" s="37"/>
      <c r="L31" s="36"/>
    </row>
    <row r="32" spans="1:12" x14ac:dyDescent="0.2">
      <c r="A32" s="108" t="s">
        <v>356</v>
      </c>
      <c r="B32" s="33"/>
      <c r="C32" s="109">
        <f t="shared" si="4"/>
        <v>0</v>
      </c>
      <c r="D32" s="34"/>
      <c r="E32" s="109">
        <f t="shared" si="5"/>
        <v>0</v>
      </c>
      <c r="F32" s="35"/>
      <c r="G32" s="35"/>
      <c r="H32" s="109">
        <f>IF(Sąrašai!pvm_tipas=2,$C32,$F32)</f>
        <v>0</v>
      </c>
      <c r="I32" s="109">
        <f t="shared" si="6"/>
        <v>0</v>
      </c>
      <c r="J32" s="36"/>
      <c r="K32" s="37"/>
      <c r="L32" s="36"/>
    </row>
    <row r="33" spans="1:12" x14ac:dyDescent="0.2">
      <c r="A33" s="108" t="s">
        <v>357</v>
      </c>
      <c r="B33" s="33"/>
      <c r="C33" s="109">
        <f t="shared" si="4"/>
        <v>0</v>
      </c>
      <c r="D33" s="34"/>
      <c r="E33" s="109">
        <f t="shared" si="5"/>
        <v>0</v>
      </c>
      <c r="F33" s="35"/>
      <c r="G33" s="35"/>
      <c r="H33" s="109">
        <f>IF(Sąrašai!pvm_tipas=2,$C33,$F33)</f>
        <v>0</v>
      </c>
      <c r="I33" s="109">
        <f t="shared" si="6"/>
        <v>0</v>
      </c>
      <c r="J33" s="36"/>
      <c r="K33" s="37"/>
      <c r="L33" s="36"/>
    </row>
    <row r="34" spans="1:12" x14ac:dyDescent="0.2">
      <c r="A34" s="108" t="s">
        <v>358</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
      <c r="A35" s="110" t="s">
        <v>359</v>
      </c>
      <c r="B35" s="111" t="s">
        <v>580</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
      <c r="A36" s="108" t="s">
        <v>360</v>
      </c>
      <c r="B36" s="33"/>
      <c r="C36" s="109">
        <f t="shared" si="4"/>
        <v>0</v>
      </c>
      <c r="D36" s="34"/>
      <c r="E36" s="109">
        <f t="shared" si="5"/>
        <v>0</v>
      </c>
      <c r="F36" s="35"/>
      <c r="G36" s="35"/>
      <c r="H36" s="109">
        <f>IF(Sąrašai!pvm_tipas=2,$C36,$F36)</f>
        <v>0</v>
      </c>
      <c r="I36" s="109">
        <f>ROUND(H36*I$5/100,2)</f>
        <v>0</v>
      </c>
      <c r="J36" s="36"/>
      <c r="K36" s="37"/>
      <c r="L36" s="36"/>
    </row>
    <row r="37" spans="1:12" x14ac:dyDescent="0.2">
      <c r="A37" s="108" t="s">
        <v>361</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
      <c r="A38" s="108" t="s">
        <v>362</v>
      </c>
      <c r="B38" s="33"/>
      <c r="C38" s="109">
        <f t="shared" si="4"/>
        <v>0</v>
      </c>
      <c r="D38" s="34"/>
      <c r="E38" s="109">
        <f t="shared" si="5"/>
        <v>0</v>
      </c>
      <c r="F38" s="35"/>
      <c r="G38" s="35"/>
      <c r="H38" s="109">
        <f>IF(Sąrašai!pvm_tipas=2,$C38,$F38)</f>
        <v>0</v>
      </c>
      <c r="I38" s="109">
        <f t="shared" si="8"/>
        <v>0</v>
      </c>
      <c r="J38" s="36"/>
      <c r="K38" s="37"/>
      <c r="L38" s="36"/>
    </row>
    <row r="39" spans="1:12" x14ac:dyDescent="0.2">
      <c r="A39" s="108" t="s">
        <v>363</v>
      </c>
      <c r="B39" s="33"/>
      <c r="C39" s="109">
        <f t="shared" si="4"/>
        <v>0</v>
      </c>
      <c r="D39" s="34"/>
      <c r="E39" s="109">
        <f t="shared" si="5"/>
        <v>0</v>
      </c>
      <c r="F39" s="35"/>
      <c r="G39" s="35"/>
      <c r="H39" s="109">
        <f>IF(Sąrašai!pvm_tipas=2,$C39,$F39)</f>
        <v>0</v>
      </c>
      <c r="I39" s="109">
        <f t="shared" si="8"/>
        <v>0</v>
      </c>
      <c r="J39" s="36"/>
      <c r="K39" s="37"/>
      <c r="L39" s="36"/>
    </row>
    <row r="40" spans="1:12" x14ac:dyDescent="0.2">
      <c r="A40" s="108" t="s">
        <v>364</v>
      </c>
      <c r="B40" s="33"/>
      <c r="C40" s="109">
        <f t="shared" si="4"/>
        <v>0</v>
      </c>
      <c r="D40" s="34"/>
      <c r="E40" s="109">
        <f t="shared" si="5"/>
        <v>0</v>
      </c>
      <c r="F40" s="35"/>
      <c r="G40" s="35"/>
      <c r="H40" s="109">
        <f>IF(Sąrašai!pvm_tipas=2,$C40,$F40)</f>
        <v>0</v>
      </c>
      <c r="I40" s="109">
        <f t="shared" si="8"/>
        <v>0</v>
      </c>
      <c r="J40" s="36"/>
      <c r="K40" s="37"/>
      <c r="L40" s="36"/>
    </row>
    <row r="41" spans="1:12" x14ac:dyDescent="0.2">
      <c r="A41" s="108" t="s">
        <v>365</v>
      </c>
      <c r="B41" s="33"/>
      <c r="C41" s="109">
        <f t="shared" si="4"/>
        <v>0</v>
      </c>
      <c r="D41" s="34"/>
      <c r="E41" s="109">
        <f t="shared" si="5"/>
        <v>0</v>
      </c>
      <c r="F41" s="35"/>
      <c r="G41" s="35"/>
      <c r="H41" s="109">
        <f>IF(Sąrašai!pvm_tipas=2,$C41,$F41)</f>
        <v>0</v>
      </c>
      <c r="I41" s="109">
        <f t="shared" si="8"/>
        <v>0</v>
      </c>
      <c r="J41" s="36"/>
      <c r="K41" s="37"/>
      <c r="L41" s="36"/>
    </row>
    <row r="42" spans="1:12" x14ac:dyDescent="0.2">
      <c r="A42" s="108" t="s">
        <v>366</v>
      </c>
      <c r="B42" s="33"/>
      <c r="C42" s="109">
        <f t="shared" si="4"/>
        <v>0</v>
      </c>
      <c r="D42" s="34"/>
      <c r="E42" s="109">
        <f t="shared" si="5"/>
        <v>0</v>
      </c>
      <c r="F42" s="35"/>
      <c r="G42" s="35"/>
      <c r="H42" s="109">
        <f>IF(Sąrašai!pvm_tipas=2,$C42,$F42)</f>
        <v>0</v>
      </c>
      <c r="I42" s="109">
        <f t="shared" si="8"/>
        <v>0</v>
      </c>
      <c r="J42" s="36"/>
      <c r="K42" s="37"/>
      <c r="L42" s="36"/>
    </row>
    <row r="43" spans="1:12" x14ac:dyDescent="0.2">
      <c r="A43" s="108" t="s">
        <v>367</v>
      </c>
      <c r="B43" s="33"/>
      <c r="C43" s="109">
        <f t="shared" si="4"/>
        <v>0</v>
      </c>
      <c r="D43" s="34"/>
      <c r="E43" s="109">
        <f t="shared" si="5"/>
        <v>0</v>
      </c>
      <c r="F43" s="35"/>
      <c r="G43" s="35"/>
      <c r="H43" s="109">
        <f>IF(Sąrašai!pvm_tipas=2,$C43,$F43)</f>
        <v>0</v>
      </c>
      <c r="I43" s="109">
        <f t="shared" si="8"/>
        <v>0</v>
      </c>
      <c r="J43" s="36"/>
      <c r="K43" s="37"/>
      <c r="L43" s="36"/>
    </row>
    <row r="44" spans="1:12" x14ac:dyDescent="0.2">
      <c r="A44" s="108" t="s">
        <v>368</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
      <c r="A45" s="108" t="s">
        <v>369</v>
      </c>
      <c r="B45" s="33"/>
      <c r="C45" s="109">
        <f t="shared" si="4"/>
        <v>0</v>
      </c>
      <c r="D45" s="34"/>
      <c r="E45" s="109">
        <f t="shared" si="5"/>
        <v>0</v>
      </c>
      <c r="F45" s="35"/>
      <c r="G45" s="35"/>
      <c r="H45" s="109">
        <f>IF(Sąrašai!pvm_tipas=2,$C45,$F45)</f>
        <v>0</v>
      </c>
      <c r="I45" s="109">
        <f t="shared" si="9"/>
        <v>0</v>
      </c>
      <c r="J45" s="36"/>
      <c r="K45" s="37"/>
      <c r="L45" s="36"/>
    </row>
    <row r="46" spans="1:12" x14ac:dyDescent="0.2">
      <c r="A46" s="110" t="s">
        <v>370</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
      <c r="A47" s="118" t="s">
        <v>371</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
      <c r="A48" s="118" t="s">
        <v>372</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
      <c r="A49" s="118" t="s">
        <v>373</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
      <c r="A50" s="118" t="s">
        <v>374</v>
      </c>
      <c r="B50" s="33"/>
      <c r="C50" s="109">
        <f>ROUND(F50/(1+D50/100), 2)</f>
        <v>0</v>
      </c>
      <c r="D50" s="34"/>
      <c r="E50" s="109">
        <f>F50-C50</f>
        <v>0</v>
      </c>
      <c r="F50" s="35"/>
      <c r="G50" s="35"/>
      <c r="H50" s="109">
        <f>IF(Sąrašai!pvm_tipas=2,$C50,$F50)</f>
        <v>0</v>
      </c>
      <c r="I50" s="109">
        <f t="shared" si="11"/>
        <v>0</v>
      </c>
      <c r="J50" s="36"/>
      <c r="K50" s="37"/>
      <c r="L50" s="36"/>
    </row>
    <row r="51" spans="1:15" x14ac:dyDescent="0.2">
      <c r="A51" s="120" t="s">
        <v>375</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
      <c r="A52" s="122" t="s">
        <v>376</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
      <c r="A53" s="122" t="s">
        <v>377</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
      <c r="A54" s="110" t="s">
        <v>378</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
      <c r="A55" s="118" t="s">
        <v>379</v>
      </c>
      <c r="B55" s="128" t="s">
        <v>107</v>
      </c>
      <c r="C55" s="30"/>
      <c r="D55" s="30"/>
      <c r="E55" s="30"/>
      <c r="F55" s="30"/>
      <c r="G55" s="129">
        <f>IFERROR(ROUND(G54/H54*100, 2),)</f>
        <v>0</v>
      </c>
      <c r="H55" s="30"/>
      <c r="I55" s="30"/>
      <c r="J55" s="127"/>
      <c r="K55" s="113"/>
      <c r="L55" s="127"/>
    </row>
    <row r="56" spans="1:15" ht="24" x14ac:dyDescent="0.2">
      <c r="A56" s="118" t="s">
        <v>380</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4" x14ac:dyDescent="0.2">
      <c r="A57" s="110" t="s">
        <v>381</v>
      </c>
      <c r="B57" s="124" t="s">
        <v>109</v>
      </c>
      <c r="C57" s="30"/>
      <c r="D57" s="30"/>
      <c r="E57" s="30"/>
      <c r="F57" s="30"/>
      <c r="G57" s="190"/>
      <c r="H57" s="30"/>
      <c r="I57" s="30"/>
      <c r="J57" s="127"/>
      <c r="K57" s="113"/>
      <c r="L57" s="127"/>
    </row>
    <row r="58" spans="1:15" s="93" customFormat="1" x14ac:dyDescent="0.2">
      <c r="A58" s="110" t="s">
        <v>382</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
      <c r="A59" s="110" t="s">
        <v>383</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
      <c r="A60" s="131"/>
      <c r="B60" s="132"/>
      <c r="C60" s="133"/>
      <c r="D60" s="133"/>
      <c r="E60" s="133"/>
      <c r="F60" s="133"/>
      <c r="G60" s="134"/>
      <c r="H60" s="133"/>
      <c r="I60" s="133"/>
      <c r="J60" s="135"/>
      <c r="K60" s="136"/>
      <c r="L60" s="135"/>
    </row>
    <row r="61" spans="1:15" x14ac:dyDescent="0.2">
      <c r="B61" s="93" t="s">
        <v>112</v>
      </c>
    </row>
    <row r="62" spans="1:15"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
      <c r="B63" s="137" t="str">
        <f>IF(AND(G57&gt;0,F46&gt;0),"Bendrosios išlaidos, išskyrus viešinimo išlaidas, nėra tinkamos finansuoti","-")</f>
        <v>-</v>
      </c>
    </row>
    <row r="64" spans="1:15" x14ac:dyDescent="0.2">
      <c r="B64" s="137" t="str">
        <f>IF(AND(F35&gt;0,F47&gt;0),"Bendrosios išlaidos, išskyrus viešinimo išlaidas, nėra tinkamos finansuoti","-")</f>
        <v>-</v>
      </c>
    </row>
    <row r="65" spans="1:2" x14ac:dyDescent="0.2">
      <c r="B65" s="137" t="str">
        <f>IF(AND(OR(F10&gt;0,F24&gt;0), Sąrašai!projekto_tipas=1), "Ilgalaikio turto įsigijimas negalimas", "-")</f>
        <v>-</v>
      </c>
    </row>
    <row r="66" spans="1:2" x14ac:dyDescent="0.2">
      <c r="B66" s="137" t="str">
        <f>IF(AND(OR(F35&gt;0), Sąrašai!projekto_tipas=2), "Prekių ir priemonių, sunaudojamų projekto metu, įsigijimas negalimas", "-")</f>
        <v>-</v>
      </c>
    </row>
    <row r="67" spans="1:2" x14ac:dyDescent="0.2">
      <c r="B67" s="137" t="str">
        <f>IF(G57&lt;=G56,"-","Per didelis prašomas netiesioginių išlaidų proc.")</f>
        <v>-</v>
      </c>
    </row>
    <row r="68" spans="1:2" x14ac:dyDescent="0.2">
      <c r="B68" s="137"/>
    </row>
    <row r="69" spans="1:2" x14ac:dyDescent="0.2">
      <c r="A69" s="94" t="s">
        <v>158</v>
      </c>
    </row>
    <row r="70" spans="1:2" x14ac:dyDescent="0.2">
      <c r="A70" s="94" t="s">
        <v>161</v>
      </c>
    </row>
    <row r="71" spans="1:2" x14ac:dyDescent="0.2">
      <c r="A71" s="94" t="s">
        <v>159</v>
      </c>
    </row>
    <row r="72" spans="1:2" x14ac:dyDescent="0.2">
      <c r="A72" s="94" t="s">
        <v>160</v>
      </c>
    </row>
    <row r="73" spans="1:2" x14ac:dyDescent="0.2">
      <c r="A73" s="138" t="s">
        <v>162</v>
      </c>
    </row>
  </sheetData>
  <sheetProtection algorithmName="SHA-512" hashValue="MzunsWXOxehEO/mLJ2F229FLvyWohmZnhqr6wg9hZNEXbqwAdCgX/9/HPAIa+tug1GmiUYaSAvbl51Whgf+wBg==" saltValue="lJTT8ZQCHMsjmZBc0QWjmw==" spinCount="100000" sheet="1" objects="1" scenarios="1"/>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8" scale="93" fitToHeight="0" orientation="landscape" r:id="rId1"/>
  <rowBreaks count="1" manualBreakCount="1">
    <brk id="60" max="11" man="1"/>
  </rowBreaks>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topLeftCell="A3" zoomScaleNormal="100" workbookViewId="0">
      <selection activeCell="L15" sqref="L15"/>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row>
    <row r="2" spans="1:28" s="139" customFormat="1" ht="16.149999999999999" customHeight="1" x14ac:dyDescent="0.25">
      <c r="A2" s="140" t="s">
        <v>531</v>
      </c>
      <c r="B2" s="140" t="s">
        <v>532</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384</v>
      </c>
      <c r="B3" s="277" t="s">
        <v>536</v>
      </c>
      <c r="C3" s="277"/>
      <c r="D3" s="277"/>
      <c r="E3" s="341">
        <f>'6l_FP'!F59</f>
        <v>0</v>
      </c>
      <c r="F3" s="341"/>
      <c r="G3" s="337" t="s">
        <v>28</v>
      </c>
      <c r="H3" s="338"/>
      <c r="I3" s="338"/>
      <c r="J3" s="339"/>
      <c r="K3" s="54"/>
      <c r="L3" s="54"/>
      <c r="M3" s="54"/>
      <c r="N3" s="54"/>
      <c r="O3" s="54"/>
      <c r="P3" s="54"/>
      <c r="Q3" s="54"/>
      <c r="R3" s="54"/>
      <c r="S3" s="54"/>
      <c r="T3" s="54"/>
      <c r="U3" s="54"/>
      <c r="V3" s="54"/>
      <c r="W3" s="54"/>
      <c r="X3" s="54"/>
      <c r="Y3" s="54"/>
      <c r="Z3" s="54"/>
      <c r="AA3" s="54"/>
    </row>
    <row r="4" spans="1:28" ht="33" customHeight="1" x14ac:dyDescent="0.25">
      <c r="A4" s="53" t="s">
        <v>385</v>
      </c>
      <c r="B4" s="342" t="s">
        <v>31</v>
      </c>
      <c r="C4" s="343"/>
      <c r="D4" s="344"/>
      <c r="E4" s="345">
        <f>+'6l_FP'!I5</f>
        <v>0</v>
      </c>
      <c r="F4" s="314"/>
      <c r="G4" s="314"/>
      <c r="H4" s="314"/>
      <c r="I4" s="314"/>
      <c r="J4" s="315"/>
      <c r="K4" s="67"/>
      <c r="L4" s="67"/>
      <c r="M4" s="67"/>
      <c r="N4" s="67"/>
      <c r="O4" s="67"/>
      <c r="P4" s="67"/>
      <c r="Q4" s="67"/>
      <c r="R4" s="67"/>
      <c r="S4" s="67"/>
      <c r="T4" s="67"/>
      <c r="U4" s="67"/>
      <c r="V4" s="67"/>
      <c r="W4" s="67"/>
      <c r="X4" s="67"/>
      <c r="Y4" s="67"/>
      <c r="Z4" s="67"/>
      <c r="AA4" s="67"/>
    </row>
    <row r="5" spans="1:28" ht="59.45" customHeight="1" x14ac:dyDescent="0.25">
      <c r="A5" s="53" t="s">
        <v>412</v>
      </c>
      <c r="B5" s="273" t="s">
        <v>32</v>
      </c>
      <c r="C5" s="274"/>
      <c r="D5" s="275"/>
      <c r="E5" s="335">
        <f>'6l_FP'!I59</f>
        <v>0</v>
      </c>
      <c r="F5" s="336"/>
      <c r="G5" s="337" t="s">
        <v>242</v>
      </c>
      <c r="H5" s="338"/>
      <c r="I5" s="338"/>
      <c r="J5" s="339"/>
      <c r="K5" s="67"/>
      <c r="L5" s="67"/>
      <c r="M5" s="67"/>
      <c r="N5" s="67"/>
      <c r="O5" s="67"/>
      <c r="P5" s="67"/>
      <c r="Q5" s="67"/>
      <c r="R5" s="67"/>
      <c r="S5" s="67"/>
      <c r="T5" s="67"/>
      <c r="U5" s="67"/>
      <c r="V5" s="67"/>
      <c r="W5" s="67"/>
      <c r="X5" s="67"/>
      <c r="Y5" s="67"/>
      <c r="Z5" s="67"/>
      <c r="AA5" s="67"/>
    </row>
    <row r="6" spans="1:28" ht="63" customHeight="1" x14ac:dyDescent="0.25">
      <c r="A6" s="349" t="s">
        <v>413</v>
      </c>
      <c r="B6" s="350" t="s">
        <v>34</v>
      </c>
      <c r="C6" s="350"/>
      <c r="D6" s="350"/>
      <c r="E6" s="142" t="s">
        <v>44</v>
      </c>
      <c r="F6" s="351" t="s">
        <v>35</v>
      </c>
      <c r="G6" s="351"/>
      <c r="H6" s="351"/>
      <c r="I6" s="351"/>
      <c r="J6" s="143" t="s">
        <v>36</v>
      </c>
      <c r="K6" s="67"/>
      <c r="L6" s="67"/>
      <c r="M6" s="67"/>
      <c r="N6" s="67"/>
      <c r="O6" s="67"/>
      <c r="P6" s="67"/>
      <c r="Q6" s="67"/>
      <c r="R6" s="67"/>
      <c r="S6" s="67"/>
      <c r="T6" s="67"/>
      <c r="U6" s="67"/>
      <c r="V6" s="67"/>
      <c r="W6" s="67"/>
      <c r="X6" s="67"/>
      <c r="Y6" s="67"/>
      <c r="Z6" s="67"/>
      <c r="AA6" s="67"/>
    </row>
    <row r="7" spans="1:28" ht="30" customHeight="1" x14ac:dyDescent="0.25">
      <c r="A7" s="349"/>
      <c r="B7" s="350"/>
      <c r="C7" s="350"/>
      <c r="D7" s="350"/>
      <c r="E7" s="15"/>
      <c r="F7" s="267" t="s">
        <v>37</v>
      </c>
      <c r="G7" s="268"/>
      <c r="H7" s="268"/>
      <c r="I7" s="269"/>
      <c r="J7" s="23"/>
      <c r="K7" s="54"/>
      <c r="L7" s="54"/>
      <c r="M7" s="54"/>
      <c r="N7" s="54"/>
      <c r="O7" s="54"/>
      <c r="P7" s="54"/>
      <c r="Q7" s="54"/>
      <c r="R7" s="54"/>
      <c r="S7" s="54"/>
      <c r="T7" s="54"/>
      <c r="U7" s="54"/>
      <c r="V7" s="54"/>
      <c r="W7" s="54"/>
      <c r="X7" s="54"/>
      <c r="Y7" s="54"/>
      <c r="Z7" s="54"/>
      <c r="AA7" s="54"/>
    </row>
    <row r="8" spans="1:28" ht="30" customHeight="1" x14ac:dyDescent="0.25">
      <c r="A8" s="349"/>
      <c r="B8" s="350"/>
      <c r="C8" s="350"/>
      <c r="D8" s="350"/>
      <c r="E8" s="15"/>
      <c r="F8" s="267" t="s">
        <v>38</v>
      </c>
      <c r="G8" s="268"/>
      <c r="H8" s="268"/>
      <c r="I8" s="269"/>
      <c r="J8" s="23"/>
      <c r="K8" s="54"/>
      <c r="L8" s="54"/>
      <c r="M8" s="54"/>
      <c r="N8" s="54"/>
      <c r="O8" s="54"/>
      <c r="P8" s="54"/>
      <c r="Q8" s="54"/>
      <c r="R8" s="54"/>
      <c r="S8" s="54"/>
      <c r="T8" s="54"/>
      <c r="U8" s="54"/>
      <c r="V8" s="54"/>
      <c r="W8" s="54"/>
      <c r="X8" s="54"/>
      <c r="Y8" s="54"/>
      <c r="Z8" s="54"/>
      <c r="AA8" s="54"/>
    </row>
    <row r="9" spans="1:28" ht="30" customHeight="1" x14ac:dyDescent="0.25">
      <c r="A9" s="349"/>
      <c r="B9" s="350"/>
      <c r="C9" s="350"/>
      <c r="D9" s="350"/>
      <c r="E9" s="15"/>
      <c r="F9" s="267" t="s">
        <v>39</v>
      </c>
      <c r="G9" s="268"/>
      <c r="H9" s="268"/>
      <c r="I9" s="269"/>
      <c r="J9" s="23"/>
      <c r="K9" s="54"/>
      <c r="L9" s="54"/>
      <c r="M9" s="54"/>
      <c r="N9" s="54"/>
      <c r="O9" s="54"/>
      <c r="P9" s="54"/>
      <c r="Q9" s="54"/>
      <c r="R9" s="54"/>
      <c r="S9" s="54"/>
      <c r="T9" s="54"/>
      <c r="U9" s="54"/>
      <c r="V9" s="54"/>
      <c r="W9" s="54"/>
      <c r="X9" s="54"/>
      <c r="Y9" s="54"/>
      <c r="Z9" s="54"/>
      <c r="AA9" s="54"/>
    </row>
    <row r="10" spans="1:28" ht="30" customHeight="1" x14ac:dyDescent="0.25">
      <c r="A10" s="349"/>
      <c r="B10" s="350"/>
      <c r="C10" s="350"/>
      <c r="D10" s="350"/>
      <c r="E10" s="15"/>
      <c r="F10" s="267" t="s">
        <v>40</v>
      </c>
      <c r="G10" s="268"/>
      <c r="H10" s="268"/>
      <c r="I10" s="269"/>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49"/>
      <c r="B11" s="350"/>
      <c r="C11" s="350"/>
      <c r="D11" s="350"/>
      <c r="E11" s="15"/>
      <c r="F11" s="267" t="s">
        <v>41</v>
      </c>
      <c r="G11" s="268"/>
      <c r="H11" s="268"/>
      <c r="I11" s="269"/>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49"/>
      <c r="B12" s="350"/>
      <c r="C12" s="350"/>
      <c r="D12" s="350"/>
      <c r="E12" s="15"/>
      <c r="F12" s="267" t="s">
        <v>42</v>
      </c>
      <c r="G12" s="268"/>
      <c r="H12" s="268"/>
      <c r="I12" s="269"/>
      <c r="J12" s="23"/>
      <c r="K12" s="67"/>
      <c r="L12" s="67"/>
      <c r="M12" s="67"/>
      <c r="N12" s="67"/>
      <c r="O12" s="67"/>
      <c r="P12" s="67"/>
      <c r="Q12" s="67"/>
      <c r="R12" s="67"/>
      <c r="S12" s="67"/>
      <c r="T12" s="67"/>
      <c r="U12" s="67"/>
      <c r="V12" s="67"/>
      <c r="W12" s="67"/>
      <c r="X12" s="67"/>
      <c r="Y12" s="67"/>
      <c r="Z12" s="67"/>
      <c r="AA12" s="67"/>
    </row>
    <row r="13" spans="1:28" ht="30" customHeight="1" x14ac:dyDescent="0.25">
      <c r="A13" s="349"/>
      <c r="B13" s="350"/>
      <c r="C13" s="350"/>
      <c r="D13" s="350"/>
      <c r="E13" s="15"/>
      <c r="F13" s="267" t="s">
        <v>43</v>
      </c>
      <c r="G13" s="268"/>
      <c r="H13" s="268"/>
      <c r="I13" s="269"/>
      <c r="J13" s="23"/>
      <c r="K13" s="54"/>
      <c r="L13" s="54"/>
      <c r="M13" s="54"/>
      <c r="N13" s="54"/>
      <c r="O13" s="54"/>
      <c r="P13" s="54"/>
      <c r="Q13" s="54"/>
      <c r="R13" s="54"/>
      <c r="S13" s="54"/>
      <c r="T13" s="54"/>
      <c r="U13" s="54"/>
      <c r="V13" s="54"/>
      <c r="W13" s="54"/>
      <c r="X13" s="54"/>
      <c r="Y13" s="54"/>
      <c r="Z13" s="54"/>
      <c r="AA13" s="54"/>
    </row>
    <row r="14" spans="1:28" ht="35.25" customHeight="1" x14ac:dyDescent="0.25">
      <c r="A14" s="349"/>
      <c r="B14" s="350"/>
      <c r="C14" s="350"/>
      <c r="D14" s="350"/>
      <c r="E14" s="15"/>
      <c r="F14" s="267" t="s">
        <v>614</v>
      </c>
      <c r="G14" s="268"/>
      <c r="H14" s="268"/>
      <c r="I14" s="269"/>
      <c r="J14" s="23"/>
      <c r="K14" s="67"/>
      <c r="L14" s="67"/>
      <c r="M14" s="67"/>
      <c r="N14" s="67"/>
      <c r="O14" s="67"/>
      <c r="P14" s="67"/>
      <c r="Q14" s="67"/>
      <c r="R14" s="67"/>
      <c r="S14" s="67"/>
      <c r="T14" s="67"/>
      <c r="U14" s="67"/>
      <c r="V14" s="67"/>
      <c r="W14" s="67"/>
      <c r="X14" s="67"/>
      <c r="Y14" s="67"/>
      <c r="Z14" s="67"/>
      <c r="AA14" s="67"/>
    </row>
    <row r="15" spans="1:28" ht="48" customHeight="1" x14ac:dyDescent="0.25">
      <c r="A15" s="349"/>
      <c r="B15" s="350"/>
      <c r="C15" s="350"/>
      <c r="D15" s="350"/>
      <c r="E15" s="15"/>
      <c r="F15" s="267" t="s">
        <v>615</v>
      </c>
      <c r="G15" s="268"/>
      <c r="H15" s="268"/>
      <c r="I15" s="269"/>
      <c r="J15" s="23"/>
      <c r="K15" s="54"/>
      <c r="L15" s="54"/>
      <c r="M15" s="54"/>
      <c r="N15" s="54"/>
      <c r="O15" s="54"/>
      <c r="P15" s="54"/>
      <c r="Q15" s="54"/>
      <c r="R15" s="54"/>
      <c r="S15" s="54"/>
      <c r="T15" s="54"/>
      <c r="U15" s="54"/>
      <c r="V15" s="54"/>
      <c r="W15" s="54"/>
      <c r="X15" s="54"/>
      <c r="Y15" s="54"/>
      <c r="Z15" s="54"/>
      <c r="AA15" s="54"/>
    </row>
    <row r="16" spans="1:28" ht="15.6" customHeight="1" x14ac:dyDescent="0.25">
      <c r="A16" s="349"/>
      <c r="B16" s="350"/>
      <c r="C16" s="350"/>
      <c r="D16" s="350"/>
      <c r="E16" s="352" t="s">
        <v>45</v>
      </c>
      <c r="F16" s="353"/>
      <c r="G16" s="353"/>
      <c r="H16" s="353"/>
      <c r="I16" s="354">
        <f>SUM(J7:J15)</f>
        <v>0</v>
      </c>
      <c r="J16" s="354"/>
      <c r="K16" s="67"/>
      <c r="L16" s="67"/>
      <c r="M16" s="67"/>
      <c r="N16" s="67"/>
      <c r="O16" s="67"/>
      <c r="P16" s="67"/>
      <c r="Q16" s="67"/>
      <c r="R16" s="67"/>
      <c r="S16" s="67"/>
      <c r="T16" s="67"/>
      <c r="U16" s="67"/>
      <c r="V16" s="67"/>
      <c r="W16" s="67"/>
      <c r="X16" s="67"/>
      <c r="Y16" s="67"/>
      <c r="Z16" s="67"/>
      <c r="AA16" s="67"/>
    </row>
    <row r="17" spans="1:27" ht="15.6" customHeight="1" x14ac:dyDescent="0.25">
      <c r="A17" s="53" t="s">
        <v>414</v>
      </c>
      <c r="B17" s="273" t="s">
        <v>143</v>
      </c>
      <c r="C17" s="274"/>
      <c r="D17" s="275"/>
      <c r="E17" s="346"/>
      <c r="F17" s="347"/>
      <c r="G17" s="347"/>
      <c r="H17" s="347"/>
      <c r="I17" s="347"/>
      <c r="J17" s="348"/>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0866141732283472" right="0.70866141732283472" top="0.74803149606299213" bottom="0.74803149606299213" header="0.31496062992125984" footer="0.31496062992125984"/>
  <pageSetup paperSize="9" scale="93"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zoomScale="70" zoomScaleNormal="70" workbookViewId="0">
      <selection activeCell="D15" sqref="D15"/>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335</v>
      </c>
      <c r="B2" s="146" t="s">
        <v>145</v>
      </c>
    </row>
    <row r="3" spans="1:7" x14ac:dyDescent="0.25">
      <c r="A3" s="147"/>
      <c r="B3" s="87"/>
    </row>
    <row r="4" spans="1:7" ht="47.25" x14ac:dyDescent="0.25">
      <c r="A4" s="148"/>
      <c r="B4" s="149" t="s">
        <v>119</v>
      </c>
      <c r="C4" s="149" t="s">
        <v>120</v>
      </c>
      <c r="D4" s="150" t="s">
        <v>573</v>
      </c>
      <c r="E4" s="149" t="s">
        <v>121</v>
      </c>
      <c r="F4" s="149" t="s">
        <v>44</v>
      </c>
      <c r="G4" s="149" t="s">
        <v>122</v>
      </c>
    </row>
    <row r="5" spans="1:7" x14ac:dyDescent="0.25">
      <c r="A5" s="151" t="s">
        <v>188</v>
      </c>
      <c r="B5" s="358" t="s">
        <v>136</v>
      </c>
      <c r="C5" s="358"/>
      <c r="D5" s="358"/>
      <c r="E5" s="358"/>
      <c r="F5" s="358"/>
      <c r="G5" s="358"/>
    </row>
    <row r="6" spans="1:7" ht="50.25" customHeight="1" x14ac:dyDescent="0.25">
      <c r="A6" s="152" t="s">
        <v>415</v>
      </c>
      <c r="B6" s="178" t="s">
        <v>123</v>
      </c>
      <c r="C6" s="179" t="s">
        <v>560</v>
      </c>
      <c r="D6" s="362" t="s">
        <v>574</v>
      </c>
      <c r="E6" s="178" t="s">
        <v>134</v>
      </c>
      <c r="F6" s="92"/>
      <c r="G6" s="153"/>
    </row>
    <row r="7" spans="1:7" ht="15" customHeight="1" x14ac:dyDescent="0.25">
      <c r="A7" s="152"/>
      <c r="B7" s="180" t="s">
        <v>561</v>
      </c>
      <c r="C7" s="179" t="s">
        <v>562</v>
      </c>
      <c r="D7" s="363"/>
      <c r="E7" s="178" t="s">
        <v>134</v>
      </c>
      <c r="F7" s="92"/>
      <c r="G7" s="153"/>
    </row>
    <row r="8" spans="1:7" ht="15" customHeight="1" x14ac:dyDescent="0.25">
      <c r="A8" s="152"/>
      <c r="B8" s="180" t="s">
        <v>563</v>
      </c>
      <c r="C8" s="179" t="s">
        <v>564</v>
      </c>
      <c r="D8" s="363"/>
      <c r="E8" s="178" t="s">
        <v>134</v>
      </c>
      <c r="F8" s="92"/>
      <c r="G8" s="153"/>
    </row>
    <row r="9" spans="1:7" ht="15" customHeight="1" x14ac:dyDescent="0.25">
      <c r="A9" s="152"/>
      <c r="B9" s="180" t="s">
        <v>565</v>
      </c>
      <c r="C9" s="179" t="s">
        <v>566</v>
      </c>
      <c r="D9" s="363"/>
      <c r="E9" s="178" t="s">
        <v>134</v>
      </c>
      <c r="F9" s="92"/>
      <c r="G9" s="153"/>
    </row>
    <row r="10" spans="1:7" ht="15" customHeight="1" x14ac:dyDescent="0.25">
      <c r="A10" s="152"/>
      <c r="B10" s="180" t="s">
        <v>567</v>
      </c>
      <c r="C10" s="179" t="s">
        <v>571</v>
      </c>
      <c r="D10" s="363"/>
      <c r="E10" s="178" t="s">
        <v>134</v>
      </c>
      <c r="F10" s="92"/>
      <c r="G10" s="153"/>
    </row>
    <row r="11" spans="1:7" ht="15" customHeight="1" x14ac:dyDescent="0.25">
      <c r="A11" s="152"/>
      <c r="B11" s="180" t="s">
        <v>568</v>
      </c>
      <c r="C11" s="179" t="s">
        <v>572</v>
      </c>
      <c r="D11" s="363"/>
      <c r="E11" s="178" t="s">
        <v>134</v>
      </c>
      <c r="F11" s="92"/>
      <c r="G11" s="22"/>
    </row>
    <row r="12" spans="1:7" ht="15" customHeight="1" x14ac:dyDescent="0.25">
      <c r="A12" s="152"/>
      <c r="B12" s="180" t="s">
        <v>569</v>
      </c>
      <c r="C12" s="179" t="s">
        <v>570</v>
      </c>
      <c r="D12" s="364"/>
      <c r="E12" s="178" t="s">
        <v>134</v>
      </c>
      <c r="F12" s="92"/>
      <c r="G12" s="153"/>
    </row>
    <row r="13" spans="1:7" ht="47.25" x14ac:dyDescent="0.25">
      <c r="A13" s="152" t="s">
        <v>416</v>
      </c>
      <c r="B13" s="178" t="s">
        <v>124</v>
      </c>
      <c r="C13" s="177" t="s">
        <v>127</v>
      </c>
      <c r="D13" s="177" t="s">
        <v>154</v>
      </c>
      <c r="E13" s="178" t="s">
        <v>133</v>
      </c>
      <c r="F13" s="92"/>
      <c r="G13" s="153"/>
    </row>
    <row r="14" spans="1:7" ht="47.25" x14ac:dyDescent="0.25">
      <c r="A14" s="152" t="s">
        <v>417</v>
      </c>
      <c r="B14" s="178" t="s">
        <v>124</v>
      </c>
      <c r="C14" s="177" t="s">
        <v>127</v>
      </c>
      <c r="D14" s="177" t="s">
        <v>155</v>
      </c>
      <c r="E14" s="178" t="s">
        <v>133</v>
      </c>
      <c r="F14" s="92"/>
      <c r="G14" s="153"/>
    </row>
    <row r="15" spans="1:7" ht="63" x14ac:dyDescent="0.25">
      <c r="A15" s="152" t="s">
        <v>418</v>
      </c>
      <c r="B15" s="178" t="s">
        <v>125</v>
      </c>
      <c r="C15" s="177" t="s">
        <v>128</v>
      </c>
      <c r="D15" s="179" t="s">
        <v>666</v>
      </c>
      <c r="E15" s="204" t="s">
        <v>133</v>
      </c>
      <c r="F15" s="92"/>
      <c r="G15" s="153"/>
    </row>
    <row r="16" spans="1:7" ht="31.5" x14ac:dyDescent="0.25">
      <c r="A16" s="152" t="s">
        <v>419</v>
      </c>
      <c r="B16" s="178" t="s">
        <v>126</v>
      </c>
      <c r="C16" s="177" t="s">
        <v>129</v>
      </c>
      <c r="D16" s="177" t="s">
        <v>135</v>
      </c>
      <c r="E16" s="178" t="s">
        <v>133</v>
      </c>
      <c r="F16" s="92"/>
      <c r="G16" s="153"/>
    </row>
    <row r="17" spans="1:7" ht="27.6" customHeight="1" x14ac:dyDescent="0.25">
      <c r="A17" s="151" t="s">
        <v>189</v>
      </c>
      <c r="B17" s="359" t="s">
        <v>137</v>
      </c>
      <c r="C17" s="359"/>
      <c r="D17" s="359"/>
      <c r="E17" s="359"/>
      <c r="F17" s="359"/>
      <c r="G17" s="359"/>
    </row>
    <row r="18" spans="1:7" x14ac:dyDescent="0.25">
      <c r="A18" s="151" t="s">
        <v>420</v>
      </c>
      <c r="B18" s="154" t="s">
        <v>138</v>
      </c>
      <c r="C18" s="155"/>
      <c r="D18" s="155"/>
      <c r="E18" s="155"/>
      <c r="F18" s="92"/>
      <c r="G18" s="153"/>
    </row>
    <row r="19" spans="1:7" x14ac:dyDescent="0.25">
      <c r="A19" s="151" t="s">
        <v>421</v>
      </c>
      <c r="B19" s="154" t="s">
        <v>139</v>
      </c>
      <c r="C19" s="155"/>
      <c r="D19" s="155"/>
      <c r="E19" s="155"/>
      <c r="F19" s="92"/>
      <c r="G19" s="153"/>
    </row>
    <row r="20" spans="1:7" x14ac:dyDescent="0.25">
      <c r="A20" s="151" t="s">
        <v>422</v>
      </c>
      <c r="B20" s="154" t="s">
        <v>73</v>
      </c>
      <c r="C20" s="155"/>
      <c r="D20" s="155"/>
      <c r="E20" s="155"/>
      <c r="F20" s="92"/>
      <c r="G20" s="153"/>
    </row>
    <row r="21" spans="1:7" x14ac:dyDescent="0.25">
      <c r="A21" s="151" t="s">
        <v>423</v>
      </c>
      <c r="B21" s="155"/>
      <c r="C21" s="155"/>
      <c r="D21" s="155"/>
      <c r="E21" s="155"/>
      <c r="F21" s="92"/>
      <c r="G21" s="153"/>
    </row>
    <row r="22" spans="1:7" x14ac:dyDescent="0.25">
      <c r="A22" s="148"/>
      <c r="B22" s="360" t="s">
        <v>538</v>
      </c>
      <c r="C22" s="361"/>
      <c r="D22" s="359"/>
      <c r="E22" s="359"/>
      <c r="F22" s="359"/>
      <c r="G22" s="359"/>
    </row>
    <row r="23" spans="1:7" x14ac:dyDescent="0.25">
      <c r="A23" s="148"/>
      <c r="B23" s="181"/>
      <c r="C23" s="182" t="s">
        <v>557</v>
      </c>
      <c r="D23" s="183"/>
      <c r="E23" s="183"/>
      <c r="F23" s="92"/>
      <c r="G23" s="184"/>
    </row>
    <row r="24" spans="1:7" x14ac:dyDescent="0.25">
      <c r="A24" s="148"/>
      <c r="B24" s="181"/>
      <c r="C24" s="182" t="s">
        <v>558</v>
      </c>
      <c r="D24" s="183"/>
      <c r="E24" s="183"/>
      <c r="F24" s="92"/>
      <c r="G24" s="184"/>
    </row>
    <row r="25" spans="1:7" x14ac:dyDescent="0.25">
      <c r="A25" s="148"/>
      <c r="B25" s="181"/>
      <c r="C25" s="182" t="s">
        <v>559</v>
      </c>
      <c r="D25" s="183"/>
      <c r="E25" s="183"/>
      <c r="F25" s="92"/>
      <c r="G25" s="184"/>
    </row>
    <row r="26" spans="1:7" ht="29.25" customHeight="1" x14ac:dyDescent="0.25">
      <c r="B26" s="161" t="s">
        <v>540</v>
      </c>
      <c r="C26" s="355" t="s">
        <v>539</v>
      </c>
      <c r="D26" s="356"/>
      <c r="E26" s="357"/>
      <c r="F26" s="92"/>
      <c r="G26" s="185"/>
    </row>
    <row r="27" spans="1:7" ht="29.25" customHeight="1" x14ac:dyDescent="0.25">
      <c r="B27" s="161" t="s">
        <v>541</v>
      </c>
      <c r="C27" s="355" t="s">
        <v>542</v>
      </c>
      <c r="D27" s="356"/>
      <c r="E27" s="357"/>
      <c r="F27" s="92"/>
      <c r="G27" s="203"/>
    </row>
    <row r="28" spans="1:7" ht="29.25" customHeight="1" x14ac:dyDescent="0.25">
      <c r="B28" s="161" t="s">
        <v>543</v>
      </c>
      <c r="C28" s="355" t="s">
        <v>544</v>
      </c>
      <c r="D28" s="356"/>
      <c r="E28" s="357"/>
      <c r="F28" s="92"/>
      <c r="G28" s="185"/>
    </row>
    <row r="29" spans="1:7" ht="29.25" customHeight="1" x14ac:dyDescent="0.25">
      <c r="B29" s="161" t="s">
        <v>545</v>
      </c>
      <c r="C29" s="355" t="s">
        <v>549</v>
      </c>
      <c r="D29" s="356"/>
      <c r="E29" s="357"/>
      <c r="F29" s="92"/>
      <c r="G29" s="185"/>
    </row>
    <row r="30" spans="1:7" ht="29.25" customHeight="1" x14ac:dyDescent="0.25">
      <c r="B30" s="161" t="s">
        <v>546</v>
      </c>
      <c r="C30" s="355" t="s">
        <v>550</v>
      </c>
      <c r="D30" s="356"/>
      <c r="E30" s="357"/>
      <c r="F30" s="92"/>
      <c r="G30" s="185"/>
    </row>
    <row r="31" spans="1:7" ht="29.25" customHeight="1" x14ac:dyDescent="0.25">
      <c r="B31" s="161" t="s">
        <v>547</v>
      </c>
      <c r="C31" s="355" t="s">
        <v>551</v>
      </c>
      <c r="D31" s="356"/>
      <c r="E31" s="357"/>
      <c r="F31" s="92"/>
      <c r="G31" s="185"/>
    </row>
    <row r="32" spans="1:7" ht="29.25" customHeight="1" x14ac:dyDescent="0.25">
      <c r="B32" s="161" t="s">
        <v>548</v>
      </c>
      <c r="C32" s="355" t="s">
        <v>552</v>
      </c>
      <c r="D32" s="356"/>
      <c r="E32" s="357"/>
      <c r="F32" s="92"/>
      <c r="G32" s="185"/>
    </row>
    <row r="33" spans="2:7" ht="29.25" customHeight="1" x14ac:dyDescent="0.25">
      <c r="B33" s="161" t="s">
        <v>554</v>
      </c>
      <c r="C33" s="355" t="s">
        <v>553</v>
      </c>
      <c r="D33" s="356"/>
      <c r="E33" s="357"/>
      <c r="F33" s="92"/>
      <c r="G33" s="185"/>
    </row>
    <row r="34" spans="2:7" ht="29.25" customHeight="1" x14ac:dyDescent="0.25">
      <c r="B34" s="161" t="s">
        <v>555</v>
      </c>
      <c r="C34" s="355" t="s">
        <v>556</v>
      </c>
      <c r="D34" s="356"/>
      <c r="E34" s="357"/>
      <c r="F34" s="92"/>
      <c r="G34" s="185"/>
    </row>
  </sheetData>
  <dataConsolidate/>
  <mergeCells count="13">
    <mergeCell ref="C26:E26"/>
    <mergeCell ref="C27:E27"/>
    <mergeCell ref="C28:E28"/>
    <mergeCell ref="C29:E29"/>
    <mergeCell ref="B5:G5"/>
    <mergeCell ref="B17:G17"/>
    <mergeCell ref="B22:G22"/>
    <mergeCell ref="D6:D12"/>
    <mergeCell ref="C30:E30"/>
    <mergeCell ref="C31:E31"/>
    <mergeCell ref="C32:E32"/>
    <mergeCell ref="C33:E33"/>
    <mergeCell ref="C34:E3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5" xr:uid="{9AD35D6E-68F1-4D93-B1E7-A9696DB2BAFB}"/>
  </dataValidations>
  <pageMargins left="0.70866141732283472" right="0.70866141732283472" top="0.74803149606299213" bottom="0.74803149606299213" header="0" footer="0"/>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F18:F21 F23:F34 F6:F16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27" zoomScale="85" zoomScaleNormal="85" workbookViewId="0">
      <selection activeCell="D27" sqref="D27"/>
    </sheetView>
  </sheetViews>
  <sheetFormatPr defaultColWidth="12.625" defaultRowHeight="15.75" x14ac:dyDescent="0.25"/>
  <cols>
    <col min="1" max="1" width="6.75" style="21" customWidth="1"/>
    <col min="2" max="2" width="47.875" style="157" customWidth="1"/>
    <col min="3" max="3" width="22" style="21" customWidth="1"/>
    <col min="4" max="4" width="49.875" style="157" customWidth="1"/>
    <col min="5" max="10" width="7.625" style="21" customWidth="1"/>
    <col min="11" max="16384" width="12.625" style="21"/>
  </cols>
  <sheetData>
    <row r="2" spans="1:4" x14ac:dyDescent="0.25">
      <c r="A2" s="156" t="s">
        <v>306</v>
      </c>
      <c r="B2" s="9" t="s">
        <v>187</v>
      </c>
    </row>
    <row r="3" spans="1:4" ht="31.5" x14ac:dyDescent="0.25">
      <c r="A3" s="196" t="s">
        <v>81</v>
      </c>
      <c r="B3" s="194" t="s">
        <v>152</v>
      </c>
      <c r="C3" s="195" t="s">
        <v>211</v>
      </c>
      <c r="D3" s="194" t="s">
        <v>153</v>
      </c>
    </row>
    <row r="4" spans="1:4" ht="31.5" x14ac:dyDescent="0.25">
      <c r="A4" s="197" t="s">
        <v>307</v>
      </c>
      <c r="B4" s="198" t="s">
        <v>166</v>
      </c>
      <c r="C4" s="186"/>
      <c r="D4" s="188"/>
    </row>
    <row r="5" spans="1:4" ht="31.5" x14ac:dyDescent="0.25">
      <c r="A5" s="197" t="s">
        <v>308</v>
      </c>
      <c r="B5" s="198" t="s">
        <v>217</v>
      </c>
      <c r="C5" s="186"/>
      <c r="D5" s="188"/>
    </row>
    <row r="6" spans="1:4" ht="78.75" x14ac:dyDescent="0.25">
      <c r="A6" s="197" t="s">
        <v>309</v>
      </c>
      <c r="B6" s="198" t="s">
        <v>218</v>
      </c>
      <c r="C6" s="186"/>
      <c r="D6" s="188"/>
    </row>
    <row r="7" spans="1:4" ht="47.25" x14ac:dyDescent="0.25">
      <c r="A7" s="197" t="s">
        <v>310</v>
      </c>
      <c r="B7" s="198" t="s">
        <v>163</v>
      </c>
      <c r="C7" s="186"/>
      <c r="D7" s="188"/>
    </row>
    <row r="8" spans="1:4" ht="94.5" x14ac:dyDescent="0.25">
      <c r="A8" s="197" t="s">
        <v>311</v>
      </c>
      <c r="B8" s="198" t="s">
        <v>185</v>
      </c>
      <c r="C8" s="186"/>
      <c r="D8" s="188"/>
    </row>
    <row r="9" spans="1:4" ht="63" x14ac:dyDescent="0.25">
      <c r="A9" s="197" t="s">
        <v>312</v>
      </c>
      <c r="B9" s="198" t="s">
        <v>164</v>
      </c>
      <c r="C9" s="186"/>
      <c r="D9" s="188"/>
    </row>
    <row r="10" spans="1:4" ht="31.5" x14ac:dyDescent="0.25">
      <c r="A10" s="197" t="s">
        <v>313</v>
      </c>
      <c r="B10" s="198" t="s">
        <v>165</v>
      </c>
      <c r="C10" s="186"/>
      <c r="D10" s="188"/>
    </row>
    <row r="11" spans="1:4" ht="31.5" x14ac:dyDescent="0.25">
      <c r="A11" s="197" t="s">
        <v>314</v>
      </c>
      <c r="B11" s="198" t="s">
        <v>176</v>
      </c>
      <c r="C11" s="186"/>
      <c r="D11" s="188"/>
    </row>
    <row r="12" spans="1:4" ht="126" x14ac:dyDescent="0.25">
      <c r="A12" s="197" t="s">
        <v>315</v>
      </c>
      <c r="B12" s="198" t="s">
        <v>219</v>
      </c>
      <c r="C12" s="186"/>
      <c r="D12" s="188"/>
    </row>
    <row r="13" spans="1:4" ht="31.5" x14ac:dyDescent="0.25">
      <c r="A13" s="197" t="s">
        <v>316</v>
      </c>
      <c r="B13" s="198" t="s">
        <v>168</v>
      </c>
      <c r="C13" s="186"/>
      <c r="D13" s="188"/>
    </row>
    <row r="14" spans="1:4" ht="110.25" x14ac:dyDescent="0.25">
      <c r="A14" s="197" t="s">
        <v>317</v>
      </c>
      <c r="B14" s="198" t="s">
        <v>583</v>
      </c>
      <c r="C14" s="186"/>
      <c r="D14" s="188"/>
    </row>
    <row r="15" spans="1:4" ht="31.5" x14ac:dyDescent="0.25">
      <c r="A15" s="197" t="s">
        <v>318</v>
      </c>
      <c r="B15" s="198" t="s">
        <v>169</v>
      </c>
      <c r="C15" s="186"/>
      <c r="D15" s="188"/>
    </row>
    <row r="16" spans="1:4" ht="47.25" x14ac:dyDescent="0.25">
      <c r="A16" s="197" t="s">
        <v>319</v>
      </c>
      <c r="B16" s="198" t="s">
        <v>170</v>
      </c>
      <c r="C16" s="186"/>
      <c r="D16" s="188"/>
    </row>
    <row r="17" spans="1:4" ht="63" x14ac:dyDescent="0.25">
      <c r="A17" s="197" t="s">
        <v>320</v>
      </c>
      <c r="B17" s="198" t="s">
        <v>186</v>
      </c>
      <c r="C17" s="186"/>
      <c r="D17" s="188"/>
    </row>
    <row r="18" spans="1:4" ht="47.25" x14ac:dyDescent="0.25">
      <c r="A18" s="197" t="s">
        <v>321</v>
      </c>
      <c r="B18" s="198" t="s">
        <v>167</v>
      </c>
      <c r="C18" s="186"/>
      <c r="D18" s="188"/>
    </row>
    <row r="19" spans="1:4" ht="31.5" x14ac:dyDescent="0.25">
      <c r="A19" s="197" t="s">
        <v>322</v>
      </c>
      <c r="B19" s="198" t="s">
        <v>179</v>
      </c>
      <c r="C19" s="186"/>
      <c r="D19" s="188"/>
    </row>
    <row r="20" spans="1:4" ht="47.25" x14ac:dyDescent="0.25">
      <c r="A20" s="197" t="s">
        <v>323</v>
      </c>
      <c r="B20" s="198" t="s">
        <v>220</v>
      </c>
      <c r="C20" s="186"/>
      <c r="D20" s="188"/>
    </row>
    <row r="21" spans="1:4" ht="31.5" x14ac:dyDescent="0.25">
      <c r="A21" s="197" t="s">
        <v>324</v>
      </c>
      <c r="B21" s="198" t="s">
        <v>181</v>
      </c>
      <c r="C21" s="186"/>
      <c r="D21" s="188"/>
    </row>
    <row r="22" spans="1:4" ht="63" x14ac:dyDescent="0.25">
      <c r="A22" s="197" t="s">
        <v>325</v>
      </c>
      <c r="B22" s="198" t="s">
        <v>221</v>
      </c>
      <c r="C22" s="186"/>
      <c r="D22" s="188"/>
    </row>
    <row r="23" spans="1:4" ht="81.75" customHeight="1" x14ac:dyDescent="0.25">
      <c r="A23" s="197" t="s">
        <v>326</v>
      </c>
      <c r="B23" s="198" t="s">
        <v>616</v>
      </c>
      <c r="C23" s="186"/>
      <c r="D23" s="188"/>
    </row>
    <row r="24" spans="1:4" ht="63" customHeight="1" x14ac:dyDescent="0.25">
      <c r="A24" s="197" t="s">
        <v>327</v>
      </c>
      <c r="B24" s="198" t="s">
        <v>171</v>
      </c>
      <c r="C24" s="186"/>
      <c r="D24" s="188"/>
    </row>
    <row r="25" spans="1:4" ht="157.5" x14ac:dyDescent="0.25">
      <c r="A25" s="197" t="s">
        <v>328</v>
      </c>
      <c r="B25" s="198" t="s">
        <v>172</v>
      </c>
      <c r="C25" s="186"/>
      <c r="D25" s="188"/>
    </row>
    <row r="26" spans="1:4" ht="78.75" x14ac:dyDescent="0.25">
      <c r="A26" s="197" t="s">
        <v>329</v>
      </c>
      <c r="B26" s="198" t="s">
        <v>173</v>
      </c>
      <c r="C26" s="186"/>
      <c r="D26" s="188"/>
    </row>
    <row r="27" spans="1:4" ht="173.25" x14ac:dyDescent="0.25">
      <c r="A27" s="197" t="s">
        <v>330</v>
      </c>
      <c r="B27" s="198" t="s">
        <v>174</v>
      </c>
      <c r="C27" s="186"/>
      <c r="D27" s="188"/>
    </row>
    <row r="28" spans="1:4" ht="47.25" x14ac:dyDescent="0.25">
      <c r="A28" s="197" t="s">
        <v>331</v>
      </c>
      <c r="B28" s="198" t="s">
        <v>175</v>
      </c>
      <c r="C28" s="186"/>
      <c r="D28" s="188"/>
    </row>
    <row r="29" spans="1:4" ht="94.5" x14ac:dyDescent="0.25">
      <c r="A29" s="197" t="s">
        <v>332</v>
      </c>
      <c r="B29" s="198" t="s">
        <v>180</v>
      </c>
      <c r="C29" s="186"/>
      <c r="D29" s="188"/>
    </row>
    <row r="30" spans="1:4" ht="31.5" x14ac:dyDescent="0.25">
      <c r="A30" s="197" t="s">
        <v>424</v>
      </c>
      <c r="B30" s="198" t="s">
        <v>222</v>
      </c>
      <c r="C30" s="186"/>
      <c r="D30" s="188"/>
    </row>
    <row r="31" spans="1:4" ht="47.25" x14ac:dyDescent="0.25">
      <c r="A31" s="197" t="s">
        <v>425</v>
      </c>
      <c r="B31" s="198" t="s">
        <v>182</v>
      </c>
      <c r="C31" s="186"/>
      <c r="D31" s="188"/>
    </row>
    <row r="32" spans="1:4" ht="78.75" x14ac:dyDescent="0.25">
      <c r="A32" s="197" t="s">
        <v>426</v>
      </c>
      <c r="B32" s="198" t="s">
        <v>183</v>
      </c>
      <c r="C32" s="186"/>
      <c r="D32" s="188"/>
    </row>
    <row r="33" spans="1:4" ht="63" x14ac:dyDescent="0.25">
      <c r="A33" s="197" t="s">
        <v>427</v>
      </c>
      <c r="B33" s="198" t="s">
        <v>226</v>
      </c>
      <c r="C33" s="186"/>
      <c r="D33" s="188"/>
    </row>
    <row r="34" spans="1:4" ht="47.25" x14ac:dyDescent="0.25">
      <c r="A34" s="197" t="s">
        <v>428</v>
      </c>
      <c r="B34" s="198" t="s">
        <v>184</v>
      </c>
      <c r="C34" s="186"/>
      <c r="D34" s="188"/>
    </row>
    <row r="35" spans="1:4" ht="47.25" x14ac:dyDescent="0.25">
      <c r="A35" s="197" t="s">
        <v>429</v>
      </c>
      <c r="B35" s="198" t="s">
        <v>223</v>
      </c>
      <c r="C35" s="186"/>
      <c r="D35" s="188"/>
    </row>
    <row r="36" spans="1:4" ht="47.25" x14ac:dyDescent="0.25">
      <c r="A36" s="197" t="s">
        <v>430</v>
      </c>
      <c r="B36" s="198" t="s">
        <v>224</v>
      </c>
      <c r="C36" s="186"/>
      <c r="D36" s="188"/>
    </row>
    <row r="37" spans="1:4" ht="63" x14ac:dyDescent="0.25">
      <c r="A37" s="197" t="s">
        <v>431</v>
      </c>
      <c r="B37" s="198" t="s">
        <v>225</v>
      </c>
      <c r="C37" s="186"/>
      <c r="D37" s="188"/>
    </row>
    <row r="38" spans="1:4" ht="78.75" x14ac:dyDescent="0.25">
      <c r="A38" s="197" t="s">
        <v>432</v>
      </c>
      <c r="B38" s="198" t="s">
        <v>229</v>
      </c>
      <c r="C38" s="186"/>
      <c r="D38" s="188"/>
    </row>
    <row r="39" spans="1:4" ht="94.5" x14ac:dyDescent="0.25">
      <c r="A39" s="197" t="s">
        <v>433</v>
      </c>
      <c r="B39" s="198" t="s">
        <v>230</v>
      </c>
      <c r="C39" s="186"/>
      <c r="D39" s="188"/>
    </row>
    <row r="40" spans="1:4" ht="63" x14ac:dyDescent="0.25">
      <c r="A40" s="197" t="s">
        <v>434</v>
      </c>
      <c r="B40" s="198" t="s">
        <v>228</v>
      </c>
      <c r="C40" s="186"/>
      <c r="D40" s="188"/>
    </row>
    <row r="41" spans="1:4" ht="126" x14ac:dyDescent="0.25">
      <c r="A41" s="197" t="s">
        <v>435</v>
      </c>
      <c r="B41" s="198" t="s">
        <v>227</v>
      </c>
      <c r="C41" s="186"/>
      <c r="D41" s="188"/>
    </row>
    <row r="42" spans="1:4" ht="63" x14ac:dyDescent="0.25">
      <c r="A42" s="197" t="s">
        <v>436</v>
      </c>
      <c r="B42" s="198" t="s">
        <v>177</v>
      </c>
      <c r="C42" s="186"/>
      <c r="D42" s="188"/>
    </row>
    <row r="43" spans="1:4" ht="63" x14ac:dyDescent="0.25">
      <c r="A43" s="197" t="s">
        <v>437</v>
      </c>
      <c r="B43" s="198" t="s">
        <v>231</v>
      </c>
      <c r="C43" s="186"/>
      <c r="D43" s="188"/>
    </row>
    <row r="44" spans="1:4" ht="63" x14ac:dyDescent="0.25">
      <c r="A44" s="197" t="s">
        <v>438</v>
      </c>
      <c r="B44" s="198" t="s">
        <v>178</v>
      </c>
      <c r="C44" s="186"/>
      <c r="D44" s="188"/>
    </row>
    <row r="45" spans="1:4" x14ac:dyDescent="0.25">
      <c r="A45" s="197" t="s">
        <v>584</v>
      </c>
      <c r="B45" s="198" t="s">
        <v>585</v>
      </c>
      <c r="C45" s="187"/>
      <c r="D45" s="188"/>
    </row>
    <row r="46" spans="1:4" ht="31.5" x14ac:dyDescent="0.25">
      <c r="A46" s="197" t="s">
        <v>586</v>
      </c>
      <c r="B46" s="198" t="s">
        <v>587</v>
      </c>
      <c r="C46" s="187"/>
      <c r="D46" s="188"/>
    </row>
    <row r="47" spans="1:4" ht="63" x14ac:dyDescent="0.25">
      <c r="A47" s="197" t="s">
        <v>588</v>
      </c>
      <c r="B47" s="198" t="s">
        <v>589</v>
      </c>
      <c r="C47" s="201"/>
      <c r="D47" s="202"/>
    </row>
    <row r="48" spans="1:4" x14ac:dyDescent="0.25">
      <c r="A48" s="199" t="s">
        <v>590</v>
      </c>
      <c r="B48" s="198" t="s">
        <v>591</v>
      </c>
      <c r="C48" s="187"/>
      <c r="D48" s="188"/>
    </row>
    <row r="49" spans="1:4" ht="63" x14ac:dyDescent="0.25">
      <c r="A49" s="197" t="s">
        <v>592</v>
      </c>
      <c r="B49" s="198" t="s">
        <v>593</v>
      </c>
      <c r="C49" s="187"/>
      <c r="D49" s="188"/>
    </row>
    <row r="50" spans="1:4" ht="63" x14ac:dyDescent="0.25">
      <c r="A50" s="197" t="s">
        <v>594</v>
      </c>
      <c r="B50" s="198" t="s">
        <v>595</v>
      </c>
      <c r="C50" s="187"/>
      <c r="D50" s="188"/>
    </row>
    <row r="51" spans="1:4" ht="47.25" x14ac:dyDescent="0.25">
      <c r="A51" s="197" t="s">
        <v>596</v>
      </c>
      <c r="B51" s="198" t="s">
        <v>597</v>
      </c>
      <c r="C51" s="187"/>
      <c r="D51" s="188"/>
    </row>
    <row r="52" spans="1:4" ht="47.25" x14ac:dyDescent="0.25">
      <c r="A52" s="197" t="s">
        <v>598</v>
      </c>
      <c r="B52" s="198" t="s">
        <v>599</v>
      </c>
      <c r="C52" s="187"/>
      <c r="D52" s="188"/>
    </row>
    <row r="53" spans="1:4" ht="31.5" x14ac:dyDescent="0.25">
      <c r="A53" s="197" t="s">
        <v>600</v>
      </c>
      <c r="B53" s="198" t="s">
        <v>601</v>
      </c>
      <c r="C53" s="187"/>
      <c r="D53" s="188"/>
    </row>
    <row r="54" spans="1:4" ht="31.5" x14ac:dyDescent="0.25">
      <c r="A54" s="197" t="s">
        <v>602</v>
      </c>
      <c r="B54" s="198" t="s">
        <v>603</v>
      </c>
      <c r="C54" s="187"/>
      <c r="D54" s="188"/>
    </row>
    <row r="55" spans="1:4" ht="31.5" x14ac:dyDescent="0.25">
      <c r="A55" s="197" t="s">
        <v>604</v>
      </c>
      <c r="B55" s="198" t="s">
        <v>605</v>
      </c>
      <c r="C55" s="187"/>
      <c r="D55" s="188"/>
    </row>
    <row r="56" spans="1:4" ht="31.5" x14ac:dyDescent="0.25">
      <c r="A56" s="197" t="s">
        <v>606</v>
      </c>
      <c r="B56" s="200" t="s">
        <v>607</v>
      </c>
      <c r="C56" s="187"/>
      <c r="D56" s="188"/>
    </row>
    <row r="57" spans="1:4" ht="31.5" x14ac:dyDescent="0.25">
      <c r="A57" s="197" t="s">
        <v>608</v>
      </c>
      <c r="B57" s="200" t="s">
        <v>609</v>
      </c>
      <c r="C57" s="187"/>
      <c r="D57" s="188"/>
    </row>
    <row r="58" spans="1:4" ht="63" x14ac:dyDescent="0.25">
      <c r="A58" s="197" t="s">
        <v>610</v>
      </c>
      <c r="B58" s="198" t="s">
        <v>611</v>
      </c>
      <c r="C58" s="187"/>
      <c r="D58" s="188"/>
    </row>
    <row r="60" spans="1:4" ht="27.75" customHeight="1" x14ac:dyDescent="0.25">
      <c r="B60" s="365" t="s">
        <v>617</v>
      </c>
      <c r="C60" s="365"/>
      <c r="D60" s="365"/>
    </row>
    <row r="61" spans="1:4" ht="30" customHeight="1" x14ac:dyDescent="0.25">
      <c r="B61" s="366" t="s">
        <v>618</v>
      </c>
      <c r="C61" s="366"/>
      <c r="D61" s="366"/>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0866141732283472" right="0.70866141732283472" top="0.74803149606299213" bottom="0.74803149606299213" header="0" footer="0"/>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pageSetUpPr fitToPage="1"/>
  </sheetPr>
  <dimension ref="A2:C45"/>
  <sheetViews>
    <sheetView showGridLines="0" zoomScaleNormal="100" workbookViewId="0">
      <selection activeCell="B8" sqref="B8"/>
    </sheetView>
  </sheetViews>
  <sheetFormatPr defaultColWidth="12.625" defaultRowHeight="15.75" x14ac:dyDescent="0.25"/>
  <cols>
    <col min="1" max="1" width="6.625" style="158" customWidth="1"/>
    <col min="2" max="2" width="46.75" style="1" customWidth="1"/>
    <col min="3" max="3" width="22" style="1" customWidth="1"/>
    <col min="4" max="9" width="7.625" style="1" customWidth="1"/>
    <col min="10" max="16384" width="12.625" style="1"/>
  </cols>
  <sheetData>
    <row r="2" spans="1:3" x14ac:dyDescent="0.25">
      <c r="A2" s="159" t="s">
        <v>333</v>
      </c>
      <c r="B2" s="86" t="s">
        <v>212</v>
      </c>
    </row>
    <row r="3" spans="1:3" ht="30" customHeight="1" x14ac:dyDescent="0.25">
      <c r="A3" s="89" t="s">
        <v>81</v>
      </c>
      <c r="B3" s="88" t="s">
        <v>152</v>
      </c>
      <c r="C3" s="88" t="s">
        <v>211</v>
      </c>
    </row>
    <row r="4" spans="1:3" ht="47.25" x14ac:dyDescent="0.25">
      <c r="A4" s="160" t="s">
        <v>386</v>
      </c>
      <c r="B4" s="70" t="s">
        <v>213</v>
      </c>
      <c r="C4" s="20"/>
    </row>
    <row r="5" spans="1:3" ht="94.5" x14ac:dyDescent="0.25">
      <c r="A5" s="160" t="s">
        <v>387</v>
      </c>
      <c r="B5" s="70" t="s">
        <v>190</v>
      </c>
      <c r="C5" s="20"/>
    </row>
    <row r="6" spans="1:3" ht="63" x14ac:dyDescent="0.25">
      <c r="A6" s="160" t="s">
        <v>388</v>
      </c>
      <c r="B6" s="70" t="s">
        <v>191</v>
      </c>
      <c r="C6" s="20"/>
    </row>
    <row r="7" spans="1:3" ht="47.25" x14ac:dyDescent="0.25">
      <c r="A7" s="160" t="s">
        <v>389</v>
      </c>
      <c r="B7" s="70" t="s">
        <v>192</v>
      </c>
      <c r="C7" s="20"/>
    </row>
    <row r="8" spans="1:3" ht="157.5" x14ac:dyDescent="0.25">
      <c r="A8" s="160" t="s">
        <v>390</v>
      </c>
      <c r="B8" s="70" t="s">
        <v>193</v>
      </c>
      <c r="C8" s="20"/>
    </row>
    <row r="9" spans="1:3" ht="78.75" x14ac:dyDescent="0.25">
      <c r="A9" s="160" t="s">
        <v>391</v>
      </c>
      <c r="B9" s="70" t="s">
        <v>194</v>
      </c>
      <c r="C9" s="20"/>
    </row>
    <row r="10" spans="1:3" ht="94.5" x14ac:dyDescent="0.25">
      <c r="A10" s="160" t="s">
        <v>392</v>
      </c>
      <c r="B10" s="70" t="s">
        <v>195</v>
      </c>
      <c r="C10" s="20"/>
    </row>
    <row r="11" spans="1:3" ht="126" x14ac:dyDescent="0.25">
      <c r="A11" s="160" t="s">
        <v>393</v>
      </c>
      <c r="B11" s="70" t="s">
        <v>196</v>
      </c>
      <c r="C11" s="20"/>
    </row>
    <row r="12" spans="1:3" ht="63" x14ac:dyDescent="0.25">
      <c r="A12" s="160" t="s">
        <v>394</v>
      </c>
      <c r="B12" s="70" t="s">
        <v>197</v>
      </c>
      <c r="C12" s="20"/>
    </row>
    <row r="13" spans="1:3" ht="47.25" x14ac:dyDescent="0.25">
      <c r="A13" s="160" t="s">
        <v>395</v>
      </c>
      <c r="B13" s="70" t="s">
        <v>198</v>
      </c>
      <c r="C13" s="20"/>
    </row>
    <row r="14" spans="1:3" ht="78.75" x14ac:dyDescent="0.25">
      <c r="A14" s="160" t="s">
        <v>396</v>
      </c>
      <c r="B14" s="70" t="s">
        <v>214</v>
      </c>
      <c r="C14" s="20"/>
    </row>
    <row r="15" spans="1:3" x14ac:dyDescent="0.25">
      <c r="A15" s="160" t="s">
        <v>397</v>
      </c>
      <c r="B15" s="70" t="s">
        <v>199</v>
      </c>
      <c r="C15" s="20"/>
    </row>
    <row r="16" spans="1:3" ht="141.75" x14ac:dyDescent="0.25">
      <c r="A16" s="160" t="s">
        <v>398</v>
      </c>
      <c r="B16" s="70" t="s">
        <v>215</v>
      </c>
      <c r="C16" s="20"/>
    </row>
    <row r="17" spans="1:3" ht="110.25" x14ac:dyDescent="0.25">
      <c r="A17" s="160" t="s">
        <v>399</v>
      </c>
      <c r="B17" s="70" t="s">
        <v>200</v>
      </c>
      <c r="C17" s="20"/>
    </row>
    <row r="18" spans="1:3" ht="31.5" x14ac:dyDescent="0.25">
      <c r="A18" s="160" t="s">
        <v>400</v>
      </c>
      <c r="B18" s="70" t="s">
        <v>201</v>
      </c>
      <c r="C18" s="20"/>
    </row>
    <row r="19" spans="1:3" ht="47.25" x14ac:dyDescent="0.25">
      <c r="A19" s="160" t="s">
        <v>401</v>
      </c>
      <c r="B19" s="70" t="s">
        <v>202</v>
      </c>
      <c r="C19" s="20"/>
    </row>
    <row r="20" spans="1:3" ht="31.5" x14ac:dyDescent="0.25">
      <c r="A20" s="160" t="s">
        <v>402</v>
      </c>
      <c r="B20" s="70" t="s">
        <v>216</v>
      </c>
      <c r="C20" s="20"/>
    </row>
    <row r="21" spans="1:3" ht="31.5" x14ac:dyDescent="0.25">
      <c r="A21" s="160" t="s">
        <v>403</v>
      </c>
      <c r="B21" s="70" t="s">
        <v>203</v>
      </c>
      <c r="C21" s="20"/>
    </row>
    <row r="22" spans="1:3" ht="63" x14ac:dyDescent="0.25">
      <c r="A22" s="160" t="s">
        <v>404</v>
      </c>
      <c r="B22" s="70" t="s">
        <v>204</v>
      </c>
      <c r="C22" s="20"/>
    </row>
    <row r="23" spans="1:3" ht="31.5" x14ac:dyDescent="0.25">
      <c r="A23" s="160" t="s">
        <v>405</v>
      </c>
      <c r="B23" s="70" t="s">
        <v>205</v>
      </c>
      <c r="C23" s="20"/>
    </row>
    <row r="24" spans="1:3" ht="47.25" x14ac:dyDescent="0.25">
      <c r="A24" s="160" t="s">
        <v>406</v>
      </c>
      <c r="B24" s="70" t="s">
        <v>206</v>
      </c>
      <c r="C24" s="20"/>
    </row>
    <row r="25" spans="1:3" ht="94.5" x14ac:dyDescent="0.25">
      <c r="A25" s="160" t="s">
        <v>407</v>
      </c>
      <c r="B25" s="70" t="s">
        <v>207</v>
      </c>
      <c r="C25" s="20"/>
    </row>
    <row r="26" spans="1:3" ht="78.75" x14ac:dyDescent="0.25">
      <c r="A26" s="160" t="s">
        <v>408</v>
      </c>
      <c r="B26" s="70" t="s">
        <v>208</v>
      </c>
      <c r="C26" s="20"/>
    </row>
    <row r="27" spans="1:3" ht="48" customHeight="1" x14ac:dyDescent="0.25">
      <c r="A27" s="160" t="s">
        <v>409</v>
      </c>
      <c r="B27" s="70" t="s">
        <v>209</v>
      </c>
      <c r="C27" s="20"/>
    </row>
    <row r="28" spans="1:3" ht="47.25" x14ac:dyDescent="0.25">
      <c r="A28" s="160" t="s">
        <v>410</v>
      </c>
      <c r="B28" s="70" t="s">
        <v>210</v>
      </c>
      <c r="C28" s="20"/>
    </row>
    <row r="29" spans="1:3" ht="47.25" x14ac:dyDescent="0.25">
      <c r="A29" s="160" t="s">
        <v>439</v>
      </c>
      <c r="B29" s="70" t="s">
        <v>170</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0866141732283472" right="0.70866141732283472" top="0.74803149606299213" bottom="0.74803149606299213" header="0" footer="0"/>
  <pageSetup paperSize="9" fitToHeight="0" orientation="portrait" r:id="rId1"/>
  <rowBreaks count="2" manualBreakCount="2">
    <brk id="10" max="2" man="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8BDB-4B78-450E-95C9-E461E7769FA9}">
  <sheetPr>
    <tabColor theme="0"/>
    <pageSetUpPr fitToPage="1"/>
  </sheetPr>
  <dimension ref="A2:G28"/>
  <sheetViews>
    <sheetView showGridLines="0" zoomScale="85" zoomScaleNormal="85" workbookViewId="0">
      <selection activeCell="B14" sqref="B14"/>
    </sheetView>
  </sheetViews>
  <sheetFormatPr defaultColWidth="12.625" defaultRowHeight="15.75" x14ac:dyDescent="0.25"/>
  <cols>
    <col min="1" max="1" width="6.625" style="209" customWidth="1"/>
    <col min="2" max="2" width="49.875" style="209" customWidth="1"/>
    <col min="3" max="3" width="14.25" style="209" customWidth="1"/>
    <col min="4" max="11" width="7.625" style="209" customWidth="1"/>
    <col min="12" max="16384" width="12.625" style="209"/>
  </cols>
  <sheetData>
    <row r="2" spans="1:7" x14ac:dyDescent="0.25">
      <c r="A2" s="217" t="s">
        <v>334</v>
      </c>
      <c r="B2" s="216" t="s">
        <v>581</v>
      </c>
    </row>
    <row r="3" spans="1:7" ht="31.5" x14ac:dyDescent="0.25">
      <c r="A3" s="215" t="s">
        <v>148</v>
      </c>
      <c r="B3" s="215" t="s">
        <v>146</v>
      </c>
      <c r="C3" s="215" t="s">
        <v>147</v>
      </c>
    </row>
    <row r="4" spans="1:7" x14ac:dyDescent="0.25">
      <c r="A4" s="213" t="s">
        <v>440</v>
      </c>
      <c r="B4" s="214" t="s">
        <v>667</v>
      </c>
      <c r="C4" s="210"/>
    </row>
    <row r="5" spans="1:7" x14ac:dyDescent="0.25">
      <c r="A5" s="213" t="s">
        <v>441</v>
      </c>
      <c r="B5" s="213" t="s">
        <v>668</v>
      </c>
      <c r="C5" s="210"/>
    </row>
    <row r="6" spans="1:7" x14ac:dyDescent="0.25">
      <c r="A6" s="213" t="s">
        <v>442</v>
      </c>
      <c r="B6" s="213" t="s">
        <v>669</v>
      </c>
      <c r="C6" s="210"/>
    </row>
    <row r="7" spans="1:7" ht="31.5" x14ac:dyDescent="0.25">
      <c r="A7" s="213" t="s">
        <v>443</v>
      </c>
      <c r="B7" s="214" t="s">
        <v>670</v>
      </c>
      <c r="C7" s="210"/>
    </row>
    <row r="8" spans="1:7" ht="31.5" x14ac:dyDescent="0.25">
      <c r="A8" s="213" t="s">
        <v>444</v>
      </c>
      <c r="B8" s="214" t="s">
        <v>671</v>
      </c>
      <c r="C8" s="210"/>
      <c r="E8" s="212"/>
      <c r="F8" s="212"/>
      <c r="G8" s="212"/>
    </row>
    <row r="9" spans="1:7" x14ac:dyDescent="0.25">
      <c r="A9" s="213" t="s">
        <v>445</v>
      </c>
      <c r="B9" s="213" t="s">
        <v>672</v>
      </c>
      <c r="C9" s="210"/>
    </row>
    <row r="10" spans="1:7" ht="31.5" x14ac:dyDescent="0.25">
      <c r="A10" s="213" t="s">
        <v>446</v>
      </c>
      <c r="B10" s="214" t="s">
        <v>673</v>
      </c>
      <c r="C10" s="210"/>
    </row>
    <row r="11" spans="1:7" ht="31.5" x14ac:dyDescent="0.25">
      <c r="A11" s="213" t="s">
        <v>447</v>
      </c>
      <c r="B11" s="214" t="s">
        <v>674</v>
      </c>
      <c r="C11" s="210"/>
    </row>
    <row r="12" spans="1:7" ht="141.75" x14ac:dyDescent="0.25">
      <c r="A12" s="213" t="s">
        <v>448</v>
      </c>
      <c r="B12" s="214" t="s">
        <v>675</v>
      </c>
      <c r="C12" s="210"/>
    </row>
    <row r="13" spans="1:7" ht="47.25" x14ac:dyDescent="0.25">
      <c r="A13" s="213" t="s">
        <v>449</v>
      </c>
      <c r="B13" s="214" t="s">
        <v>676</v>
      </c>
      <c r="C13" s="210"/>
    </row>
    <row r="14" spans="1:7" ht="47.25" x14ac:dyDescent="0.25">
      <c r="A14" s="213" t="s">
        <v>450</v>
      </c>
      <c r="B14" s="214" t="s">
        <v>677</v>
      </c>
      <c r="C14" s="210"/>
    </row>
    <row r="15" spans="1:7" x14ac:dyDescent="0.25">
      <c r="A15" s="213" t="s">
        <v>451</v>
      </c>
      <c r="B15" s="214" t="s">
        <v>678</v>
      </c>
      <c r="C15" s="210"/>
    </row>
    <row r="16" spans="1:7" ht="47.25" x14ac:dyDescent="0.25">
      <c r="A16" s="213" t="s">
        <v>452</v>
      </c>
      <c r="B16" s="214" t="s">
        <v>679</v>
      </c>
      <c r="C16" s="210"/>
    </row>
    <row r="17" spans="1:3" ht="110.25" x14ac:dyDescent="0.25">
      <c r="A17" s="213" t="s">
        <v>453</v>
      </c>
      <c r="B17" s="214" t="s">
        <v>680</v>
      </c>
      <c r="C17" s="210"/>
    </row>
    <row r="18" spans="1:3" ht="110.25" x14ac:dyDescent="0.25">
      <c r="A18" s="213" t="s">
        <v>454</v>
      </c>
      <c r="B18" s="214" t="s">
        <v>681</v>
      </c>
      <c r="C18" s="210"/>
    </row>
    <row r="19" spans="1:3" ht="110.25" x14ac:dyDescent="0.25">
      <c r="A19" s="213" t="s">
        <v>455</v>
      </c>
      <c r="B19" s="214" t="s">
        <v>682</v>
      </c>
      <c r="C19" s="210"/>
    </row>
    <row r="20" spans="1:3" ht="31.5" x14ac:dyDescent="0.25">
      <c r="A20" s="213" t="s">
        <v>456</v>
      </c>
      <c r="B20" s="214" t="s">
        <v>683</v>
      </c>
      <c r="C20" s="210"/>
    </row>
    <row r="21" spans="1:3" ht="94.5" x14ac:dyDescent="0.25">
      <c r="A21" s="213" t="s">
        <v>457</v>
      </c>
      <c r="B21" s="214" t="s">
        <v>684</v>
      </c>
      <c r="C21" s="210"/>
    </row>
    <row r="22" spans="1:3" ht="78.75" x14ac:dyDescent="0.25">
      <c r="A22" s="213" t="s">
        <v>458</v>
      </c>
      <c r="B22" s="214" t="s">
        <v>685</v>
      </c>
      <c r="C22" s="210"/>
    </row>
    <row r="23" spans="1:3" x14ac:dyDescent="0.25">
      <c r="A23" s="211" t="s">
        <v>459</v>
      </c>
      <c r="B23" s="211"/>
      <c r="C23" s="210"/>
    </row>
    <row r="24" spans="1:3" x14ac:dyDescent="0.25">
      <c r="A24" s="211" t="s">
        <v>460</v>
      </c>
      <c r="B24" s="211"/>
      <c r="C24" s="210"/>
    </row>
    <row r="25" spans="1:3" x14ac:dyDescent="0.25">
      <c r="A25" s="211" t="s">
        <v>461</v>
      </c>
      <c r="B25" s="211"/>
      <c r="C25" s="210"/>
    </row>
    <row r="26" spans="1:3" x14ac:dyDescent="0.25">
      <c r="A26" s="211" t="s">
        <v>462</v>
      </c>
      <c r="B26" s="211"/>
      <c r="C26" s="210"/>
    </row>
    <row r="27" spans="1:3" x14ac:dyDescent="0.25">
      <c r="A27" s="211" t="s">
        <v>463</v>
      </c>
      <c r="B27" s="211"/>
      <c r="C27" s="210"/>
    </row>
    <row r="28" spans="1:3" x14ac:dyDescent="0.25">
      <c r="A28" s="211" t="s">
        <v>464</v>
      </c>
      <c r="B28" s="211"/>
      <c r="C28" s="210"/>
    </row>
  </sheetData>
  <pageMargins left="0.70866141732283472" right="0.70866141732283472" top="0.74803149606299213" bottom="0.74803149606299213" header="0" footer="0"/>
  <pageSetup paperSize="9" fitToHeight="0" orientation="portrait" r:id="rId1"/>
  <rowBreaks count="1" manualBreakCount="1">
    <brk id="16"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pageSetUpPr fitToPage="1"/>
  </sheetPr>
  <dimension ref="A2:B37"/>
  <sheetViews>
    <sheetView showGridLines="0" topLeftCell="A3" zoomScale="90" zoomScaleNormal="90" workbookViewId="0">
      <selection activeCell="B3" sqref="B3"/>
    </sheetView>
  </sheetViews>
  <sheetFormatPr defaultColWidth="12.625" defaultRowHeight="15.75" x14ac:dyDescent="0.25"/>
  <cols>
    <col min="1" max="1" width="6.625" style="171"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59" t="s">
        <v>465</v>
      </c>
      <c r="B2" s="86" t="s">
        <v>149</v>
      </c>
    </row>
    <row r="3" spans="1:2" ht="65.45" customHeight="1" thickBot="1" x14ac:dyDescent="0.3">
      <c r="A3" s="38"/>
      <c r="B3" s="162" t="s">
        <v>582</v>
      </c>
    </row>
    <row r="4" spans="1:2" ht="30" customHeight="1" x14ac:dyDescent="0.25">
      <c r="A4" s="163"/>
      <c r="B4" s="164"/>
    </row>
    <row r="5" spans="1:2" x14ac:dyDescent="0.25">
      <c r="A5" s="160" t="s">
        <v>467</v>
      </c>
      <c r="B5" s="165" t="s">
        <v>150</v>
      </c>
    </row>
    <row r="6" spans="1:2" ht="31.5" x14ac:dyDescent="0.25">
      <c r="A6" s="160" t="s">
        <v>468</v>
      </c>
      <c r="B6" s="166" t="s">
        <v>258</v>
      </c>
    </row>
    <row r="7" spans="1:2" x14ac:dyDescent="0.25">
      <c r="A7" s="160" t="s">
        <v>469</v>
      </c>
      <c r="B7" s="167" t="s">
        <v>466</v>
      </c>
    </row>
    <row r="8" spans="1:2" ht="31.5" x14ac:dyDescent="0.25">
      <c r="A8" s="160" t="s">
        <v>470</v>
      </c>
      <c r="B8" s="167" t="s">
        <v>499</v>
      </c>
    </row>
    <row r="9" spans="1:2" ht="126" x14ac:dyDescent="0.25">
      <c r="A9" s="160" t="s">
        <v>471</v>
      </c>
      <c r="B9" s="166" t="s">
        <v>479</v>
      </c>
    </row>
    <row r="10" spans="1:2" ht="31.5" x14ac:dyDescent="0.25">
      <c r="A10" s="160" t="s">
        <v>472</v>
      </c>
      <c r="B10" s="166" t="s">
        <v>480</v>
      </c>
    </row>
    <row r="11" spans="1:2" ht="31.5" x14ac:dyDescent="0.25">
      <c r="A11" s="160" t="s">
        <v>473</v>
      </c>
      <c r="B11" s="166" t="s">
        <v>481</v>
      </c>
    </row>
    <row r="12" spans="1:2" ht="63" x14ac:dyDescent="0.25">
      <c r="A12" s="160" t="s">
        <v>474</v>
      </c>
      <c r="B12" s="166" t="s">
        <v>156</v>
      </c>
    </row>
    <row r="13" spans="1:2" ht="47.25" x14ac:dyDescent="0.25">
      <c r="A13" s="160" t="s">
        <v>475</v>
      </c>
      <c r="B13" s="166" t="s">
        <v>482</v>
      </c>
    </row>
    <row r="14" spans="1:2" ht="47.25" x14ac:dyDescent="0.25">
      <c r="A14" s="160" t="s">
        <v>476</v>
      </c>
      <c r="B14" s="166" t="s">
        <v>157</v>
      </c>
    </row>
    <row r="15" spans="1:2" ht="47.25" x14ac:dyDescent="0.25">
      <c r="A15" s="160" t="s">
        <v>477</v>
      </c>
      <c r="B15" s="167" t="s">
        <v>257</v>
      </c>
    </row>
    <row r="16" spans="1:2" ht="31.5" x14ac:dyDescent="0.25">
      <c r="A16" s="160" t="s">
        <v>478</v>
      </c>
      <c r="B16" s="167" t="s">
        <v>487</v>
      </c>
    </row>
    <row r="17" spans="1:2" ht="94.5" x14ac:dyDescent="0.25">
      <c r="A17" s="160" t="s">
        <v>502</v>
      </c>
      <c r="B17" s="167" t="s">
        <v>488</v>
      </c>
    </row>
    <row r="18" spans="1:2" ht="94.5" x14ac:dyDescent="0.25">
      <c r="A18" s="160" t="s">
        <v>503</v>
      </c>
      <c r="B18" s="167" t="s">
        <v>489</v>
      </c>
    </row>
    <row r="19" spans="1:2" x14ac:dyDescent="0.25">
      <c r="A19" s="160" t="s">
        <v>504</v>
      </c>
      <c r="B19" s="167" t="s">
        <v>490</v>
      </c>
    </row>
    <row r="20" spans="1:2" ht="47.25" x14ac:dyDescent="0.25">
      <c r="A20" s="160" t="s">
        <v>505</v>
      </c>
      <c r="B20" s="167" t="s">
        <v>491</v>
      </c>
    </row>
    <row r="21" spans="1:2" x14ac:dyDescent="0.25">
      <c r="A21" s="160" t="s">
        <v>506</v>
      </c>
      <c r="B21" s="167" t="s">
        <v>492</v>
      </c>
    </row>
    <row r="22" spans="1:2" x14ac:dyDescent="0.25">
      <c r="A22" s="160" t="s">
        <v>508</v>
      </c>
      <c r="B22" s="168" t="s">
        <v>151</v>
      </c>
    </row>
    <row r="23" spans="1:2" ht="31.5" x14ac:dyDescent="0.25">
      <c r="A23" s="160" t="s">
        <v>509</v>
      </c>
      <c r="B23" s="169" t="s">
        <v>500</v>
      </c>
    </row>
    <row r="24" spans="1:2" ht="94.5" x14ac:dyDescent="0.25">
      <c r="A24" s="160" t="s">
        <v>510</v>
      </c>
      <c r="B24" s="169" t="s">
        <v>483</v>
      </c>
    </row>
    <row r="25" spans="1:2" ht="31.5" x14ac:dyDescent="0.25">
      <c r="A25" s="160" t="s">
        <v>511</v>
      </c>
      <c r="B25" s="169" t="s">
        <v>484</v>
      </c>
    </row>
    <row r="26" spans="1:2" ht="47.25" x14ac:dyDescent="0.25">
      <c r="A26" s="160" t="s">
        <v>512</v>
      </c>
      <c r="B26" s="169" t="s">
        <v>485</v>
      </c>
    </row>
    <row r="27" spans="1:2" ht="47.25" x14ac:dyDescent="0.25">
      <c r="A27" s="160" t="s">
        <v>513</v>
      </c>
      <c r="B27" s="169" t="s">
        <v>486</v>
      </c>
    </row>
    <row r="28" spans="1:2" ht="47.25" x14ac:dyDescent="0.25">
      <c r="A28" s="160" t="s">
        <v>514</v>
      </c>
      <c r="B28" s="169" t="s">
        <v>501</v>
      </c>
    </row>
    <row r="29" spans="1:2" x14ac:dyDescent="0.25">
      <c r="A29" s="160" t="s">
        <v>515</v>
      </c>
      <c r="B29" s="169" t="s">
        <v>507</v>
      </c>
    </row>
    <row r="30" spans="1:2" ht="47.25" x14ac:dyDescent="0.25">
      <c r="A30" s="160" t="s">
        <v>516</v>
      </c>
      <c r="B30" s="169" t="s">
        <v>495</v>
      </c>
    </row>
    <row r="31" spans="1:2" ht="47.25" x14ac:dyDescent="0.25">
      <c r="A31" s="160" t="s">
        <v>517</v>
      </c>
      <c r="B31" s="169" t="s">
        <v>493</v>
      </c>
    </row>
    <row r="32" spans="1:2" x14ac:dyDescent="0.25">
      <c r="A32" s="160" t="s">
        <v>518</v>
      </c>
      <c r="B32" s="169" t="s">
        <v>494</v>
      </c>
    </row>
    <row r="33" spans="1:2" ht="31.5" x14ac:dyDescent="0.25">
      <c r="A33" s="160" t="s">
        <v>519</v>
      </c>
      <c r="B33" s="169" t="s">
        <v>498</v>
      </c>
    </row>
    <row r="34" spans="1:2" ht="31.5" x14ac:dyDescent="0.25">
      <c r="A34" s="160" t="s">
        <v>520</v>
      </c>
      <c r="B34" s="169" t="s">
        <v>496</v>
      </c>
    </row>
    <row r="35" spans="1:2" ht="157.5" x14ac:dyDescent="0.25">
      <c r="A35" s="160" t="s">
        <v>521</v>
      </c>
      <c r="B35" s="169" t="s">
        <v>497</v>
      </c>
    </row>
    <row r="36" spans="1:2" x14ac:dyDescent="0.25">
      <c r="A36" s="170"/>
    </row>
    <row r="37" spans="1:2" ht="78.599999999999994" customHeight="1" x14ac:dyDescent="0.25">
      <c r="A37" s="367" t="s">
        <v>336</v>
      </c>
      <c r="B37" s="367"/>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0866141732283472" right="0.70866141732283472" top="0.74803149606299213" bottom="0.74803149606299213" header="0" footer="0"/>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zoomScaleNormal="100" workbookViewId="0">
      <selection activeCell="C18" sqref="C18:C19"/>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2"/>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3" t="s">
        <v>530</v>
      </c>
      <c r="B2" s="372" t="s">
        <v>619</v>
      </c>
      <c r="C2" s="372"/>
      <c r="D2" s="140"/>
      <c r="E2" s="140"/>
      <c r="F2" s="140"/>
      <c r="G2" s="140"/>
      <c r="H2" s="140"/>
      <c r="I2" s="140"/>
      <c r="J2" s="140"/>
      <c r="K2" s="140"/>
      <c r="L2" s="140"/>
      <c r="M2" s="140"/>
      <c r="N2" s="140"/>
      <c r="O2" s="140"/>
      <c r="P2" s="140"/>
      <c r="Q2" s="140"/>
      <c r="R2" s="140"/>
      <c r="S2" s="140"/>
      <c r="T2" s="140"/>
      <c r="U2" s="140"/>
    </row>
    <row r="3" spans="1:21" ht="43.9" customHeight="1" x14ac:dyDescent="0.25">
      <c r="A3" s="139"/>
      <c r="B3" s="373" t="s">
        <v>537</v>
      </c>
      <c r="C3" s="373"/>
      <c r="D3" s="139"/>
      <c r="E3" s="139"/>
      <c r="F3" s="139"/>
      <c r="G3" s="139"/>
      <c r="H3" s="139"/>
      <c r="I3" s="139"/>
      <c r="J3" s="139"/>
      <c r="K3" s="139"/>
      <c r="L3" s="139"/>
      <c r="M3" s="139"/>
      <c r="N3" s="139"/>
      <c r="O3" s="139"/>
      <c r="P3" s="139"/>
      <c r="Q3" s="139"/>
      <c r="R3" s="139"/>
      <c r="S3" s="139"/>
      <c r="T3" s="139"/>
      <c r="U3" s="139"/>
    </row>
    <row r="4" spans="1:21" ht="22.9" customHeight="1" x14ac:dyDescent="0.25">
      <c r="A4" s="139"/>
      <c r="B4" s="174" t="s">
        <v>523</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4" t="s">
        <v>524</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1"/>
      <c r="C6" s="371"/>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68" t="s">
        <v>528</v>
      </c>
      <c r="C7" s="368"/>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5" t="s">
        <v>529</v>
      </c>
      <c r="C8" s="24"/>
      <c r="D8" s="139"/>
      <c r="E8" s="139"/>
      <c r="F8" s="139"/>
      <c r="G8" s="139"/>
      <c r="H8" s="139"/>
      <c r="I8" s="139"/>
      <c r="J8" s="139"/>
      <c r="K8" s="139"/>
      <c r="L8" s="139"/>
      <c r="M8" s="139"/>
      <c r="N8" s="139"/>
      <c r="O8" s="139"/>
      <c r="P8" s="139"/>
      <c r="Q8" s="139"/>
      <c r="R8" s="139"/>
      <c r="S8" s="139"/>
      <c r="T8" s="139"/>
      <c r="U8" s="139"/>
    </row>
    <row r="9" spans="1:21" ht="409.6" customHeight="1" x14ac:dyDescent="0.25">
      <c r="B9" s="369" t="s">
        <v>522</v>
      </c>
      <c r="C9" s="370"/>
      <c r="D9" s="176"/>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131</v>
      </c>
      <c r="B8" s="3"/>
      <c r="C8" s="3"/>
      <c r="D8" s="3"/>
      <c r="E8" s="3"/>
      <c r="F8" s="3"/>
      <c r="G8" s="3"/>
      <c r="H8" s="3"/>
      <c r="I8" s="3"/>
      <c r="J8" s="3"/>
      <c r="K8" s="3"/>
      <c r="L8" s="3"/>
      <c r="M8" s="3"/>
      <c r="N8" s="3"/>
      <c r="O8" s="3"/>
      <c r="P8" s="3"/>
      <c r="Q8" s="3"/>
      <c r="R8" s="3"/>
      <c r="S8" s="3"/>
      <c r="T8" s="3"/>
      <c r="U8" s="3"/>
      <c r="V8" s="3"/>
      <c r="W8" s="3"/>
    </row>
    <row r="9" spans="1:23" ht="13.5" customHeight="1" x14ac:dyDescent="0.25">
      <c r="A9" s="7" t="s">
        <v>132</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f>VLOOKUP('6l_FP'!B7,Sąrašai!A21:B22,2,FALSE)</f>
        <v>2</v>
      </c>
      <c r="D20" s="3"/>
      <c r="E20" s="3"/>
      <c r="F20" s="3"/>
      <c r="G20" s="3"/>
      <c r="H20" s="3"/>
      <c r="I20" s="3"/>
      <c r="J20" s="3"/>
      <c r="K20" s="3"/>
      <c r="L20" s="3"/>
      <c r="M20" s="3"/>
      <c r="N20" s="3"/>
      <c r="O20" s="3"/>
      <c r="P20" s="3"/>
      <c r="Q20" s="3"/>
      <c r="R20" s="3"/>
      <c r="S20" s="3"/>
      <c r="T20" s="3"/>
      <c r="U20" s="3"/>
      <c r="V20" s="3"/>
      <c r="W20" s="3"/>
    </row>
    <row r="21" spans="1:23" ht="13.5" customHeight="1" x14ac:dyDescent="0.25">
      <c r="A21" s="7" t="s">
        <v>254</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253</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140</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141</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142</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244</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245</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250</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411</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246</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247</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525</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526</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527</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10</vt:i4>
      </vt:variant>
    </vt:vector>
  </HeadingPairs>
  <TitlesOfParts>
    <vt:vector size="24"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'11l_PD'!Print_Area</vt:lpstr>
      <vt:lpstr>'1-2l_Titulinis'!Print_Area</vt:lpstr>
      <vt:lpstr>'13l_SD'!Print_Area</vt:lpstr>
      <vt:lpstr>'3l_VP'!Print_Area</vt:lpstr>
      <vt:lpstr>'4l_S'!Print_Area</vt:lpstr>
      <vt:lpstr>'6l_FP'!Print_Area</vt:lpstr>
      <vt:lpstr>'7l_FŠ'!Print_Area</vt:lpstr>
      <vt:lpstr>Instrukcija!Print_Area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2025-01-09T12:35:25Z</cp:lastPrinted>
  <dcterms:created xsi:type="dcterms:W3CDTF">2021-06-29T12:02:57Z</dcterms:created>
  <dcterms:modified xsi:type="dcterms:W3CDTF">2025-01-20T08:15:36Z</dcterms:modified>
</cp:coreProperties>
</file>